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по Президентским\"/>
    </mc:Choice>
  </mc:AlternateContent>
  <bookViews>
    <workbookView xWindow="0" yWindow="0" windowWidth="15360" windowHeight="77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56" i="1" l="1"/>
  <c r="U56" i="1" s="1"/>
  <c r="U55" i="1"/>
  <c r="T55" i="1"/>
  <c r="T54" i="1"/>
  <c r="U54" i="1" s="1"/>
  <c r="U53" i="1"/>
  <c r="T53" i="1"/>
  <c r="T52" i="1"/>
  <c r="U52" i="1" s="1"/>
  <c r="U51" i="1"/>
  <c r="T51" i="1"/>
  <c r="T50" i="1"/>
  <c r="U50" i="1" s="1"/>
  <c r="U49" i="1"/>
  <c r="T49" i="1"/>
  <c r="T48" i="1"/>
  <c r="U48" i="1" s="1"/>
  <c r="U47" i="1"/>
  <c r="T47" i="1"/>
  <c r="T46" i="1"/>
  <c r="U46" i="1" s="1"/>
  <c r="U45" i="1"/>
  <c r="T45" i="1"/>
  <c r="T44" i="1"/>
  <c r="U44" i="1" s="1"/>
  <c r="U43" i="1"/>
  <c r="T43" i="1"/>
  <c r="T42" i="1"/>
  <c r="U42" i="1" s="1"/>
  <c r="U41" i="1"/>
  <c r="T41" i="1"/>
  <c r="T40" i="1"/>
  <c r="U40" i="1" s="1"/>
  <c r="U39" i="1"/>
  <c r="T39" i="1"/>
  <c r="T38" i="1"/>
  <c r="U38" i="1" s="1"/>
  <c r="U37" i="1"/>
  <c r="T37" i="1"/>
  <c r="B37" i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T36" i="1"/>
  <c r="U36" i="1" s="1"/>
  <c r="T33" i="1"/>
  <c r="U33" i="1" s="1"/>
  <c r="U32" i="1"/>
  <c r="T32" i="1"/>
  <c r="T31" i="1"/>
  <c r="U31" i="1" s="1"/>
  <c r="U30" i="1"/>
  <c r="T30" i="1"/>
  <c r="T29" i="1"/>
  <c r="U29" i="1" s="1"/>
  <c r="U28" i="1"/>
  <c r="T28" i="1"/>
  <c r="T27" i="1"/>
  <c r="U27" i="1" s="1"/>
  <c r="U26" i="1"/>
  <c r="T26" i="1"/>
  <c r="T25" i="1"/>
  <c r="U25" i="1" s="1"/>
  <c r="U24" i="1"/>
  <c r="T24" i="1"/>
  <c r="T23" i="1"/>
  <c r="U23" i="1" s="1"/>
  <c r="U22" i="1"/>
  <c r="T22" i="1"/>
  <c r="T21" i="1"/>
  <c r="U21" i="1" s="1"/>
  <c r="U20" i="1"/>
  <c r="T20" i="1"/>
  <c r="T19" i="1"/>
  <c r="U19" i="1" s="1"/>
  <c r="U18" i="1"/>
  <c r="T18" i="1"/>
  <c r="T17" i="1"/>
  <c r="U17" i="1" s="1"/>
  <c r="U16" i="1"/>
  <c r="T16" i="1"/>
  <c r="T15" i="1"/>
  <c r="U15" i="1" s="1"/>
  <c r="U14" i="1"/>
  <c r="T14" i="1"/>
  <c r="T13" i="1"/>
  <c r="U13" i="1" s="1"/>
  <c r="U12" i="1"/>
  <c r="T12" i="1"/>
  <c r="T11" i="1"/>
  <c r="U11" i="1" s="1"/>
  <c r="U10" i="1"/>
  <c r="T10" i="1"/>
  <c r="T9" i="1"/>
  <c r="U9" i="1" s="1"/>
  <c r="U8" i="1"/>
  <c r="T8" i="1"/>
  <c r="T7" i="1"/>
  <c r="U7" i="1" s="1"/>
  <c r="U6" i="1"/>
  <c r="T6" i="1"/>
  <c r="B6" i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T5" i="1"/>
  <c r="U5" i="1" s="1"/>
</calcChain>
</file>

<file path=xl/sharedStrings.xml><?xml version="1.0" encoding="utf-8"?>
<sst xmlns="http://schemas.openxmlformats.org/spreadsheetml/2006/main" count="171" uniqueCount="111">
  <si>
    <t>№ п/п</t>
  </si>
  <si>
    <t>ФИО</t>
  </si>
  <si>
    <t>Возраст</t>
  </si>
  <si>
    <t>пол</t>
  </si>
  <si>
    <t>1000м</t>
  </si>
  <si>
    <t>3х10</t>
  </si>
  <si>
    <t>короткая дистанция</t>
  </si>
  <si>
    <t>Подтягивание</t>
  </si>
  <si>
    <t>Прыжок в длину с места</t>
  </si>
  <si>
    <t>Подъём туловища за 30 сек</t>
  </si>
  <si>
    <t>Наклон вперёд</t>
  </si>
  <si>
    <t>общий бал</t>
  </si>
  <si>
    <t>средний бал</t>
  </si>
  <si>
    <t>Чайвына Елена Максимовна</t>
  </si>
  <si>
    <t>жен</t>
  </si>
  <si>
    <t>5.03,69</t>
  </si>
  <si>
    <t>Тынен Ксения Юрьевна</t>
  </si>
  <si>
    <t>5,39.62</t>
  </si>
  <si>
    <t>Сурова Дарья Ильинична</t>
  </si>
  <si>
    <t>4.53,07</t>
  </si>
  <si>
    <t>Тынаан Владлена Дмитриевна</t>
  </si>
  <si>
    <t>4,48,24</t>
  </si>
  <si>
    <t>Яурова Вероника  Викторовна</t>
  </si>
  <si>
    <t>5,50,00</t>
  </si>
  <si>
    <t>Кайно  Татьяна  Владимировна</t>
  </si>
  <si>
    <t>4,53,14</t>
  </si>
  <si>
    <t>Чуркина Анастасия Александровна</t>
  </si>
  <si>
    <t>5,50,46</t>
  </si>
  <si>
    <t>Тыльваль  Яна  Алексеевна</t>
  </si>
  <si>
    <t>Шемраева Кристина Сергеевна</t>
  </si>
  <si>
    <t>Кишиктуева Елена Соеловна</t>
  </si>
  <si>
    <t>5.40,88</t>
  </si>
  <si>
    <t>Кымытегина Раиса Андреевна</t>
  </si>
  <si>
    <t>4,59,34</t>
  </si>
  <si>
    <t>Тынаранав Раиса Ильинична</t>
  </si>
  <si>
    <t>5,05,53</t>
  </si>
  <si>
    <t>Тымнерагтына Виктория Оскаровна</t>
  </si>
  <si>
    <t>06,55,0</t>
  </si>
  <si>
    <t>Эккекев Эмма Анатольевна</t>
  </si>
  <si>
    <t>5.13,62</t>
  </si>
  <si>
    <t>Тымнерачгувье Сивирина Сергеевна</t>
  </si>
  <si>
    <t>Омрывакатгаут Надежда Леонидовна</t>
  </si>
  <si>
    <t>5.35,69</t>
  </si>
  <si>
    <t>Эттувги  Кристина   Александровна</t>
  </si>
  <si>
    <t>5.37,67</t>
  </si>
  <si>
    <t>Тынанто Доминика Александровна</t>
  </si>
  <si>
    <t>6.48,74</t>
  </si>
  <si>
    <t>Удовика Мария Владиславовна</t>
  </si>
  <si>
    <t>5.57,28</t>
  </si>
  <si>
    <t>Клейман  Анастасия  Денисовна</t>
  </si>
  <si>
    <t>5.38.79</t>
  </si>
  <si>
    <t>Зайцева Виктория Владимировна</t>
  </si>
  <si>
    <t>5.49,19</t>
  </si>
  <si>
    <t>Кириленко Виталина Игоревна</t>
  </si>
  <si>
    <t>жен.</t>
  </si>
  <si>
    <t>Сафина Раиса Игоревна</t>
  </si>
  <si>
    <t>6.54,98</t>
  </si>
  <si>
    <t>Оттынтонав Арина Владимировна</t>
  </si>
  <si>
    <t>5,29,79</t>
  </si>
  <si>
    <t>Добровольская  Юлия  Владимировна</t>
  </si>
  <si>
    <t>6.18,88</t>
  </si>
  <si>
    <t>Хорошко Надежда Александровна</t>
  </si>
  <si>
    <t>6,06,05</t>
  </si>
  <si>
    <t>Эттырагтына Надежда Альбертовна</t>
  </si>
  <si>
    <t>6,04,35</t>
  </si>
  <si>
    <t>Тынанто  Алена Анатольевна</t>
  </si>
  <si>
    <t>7,55,63</t>
  </si>
  <si>
    <t>Омрынав Александра Сергеевна</t>
  </si>
  <si>
    <t>5,52,85</t>
  </si>
  <si>
    <t>Чайвын Егор Максимович</t>
  </si>
  <si>
    <t>муж</t>
  </si>
  <si>
    <t>3,25,70</t>
  </si>
  <si>
    <t>Безгин  Дмитрий  Владимирович</t>
  </si>
  <si>
    <t>4,04,33</t>
  </si>
  <si>
    <t>Губин Никита Александрович</t>
  </si>
  <si>
    <t>3,48,23</t>
  </si>
  <si>
    <t>Тиркин  Максим  Андреевич</t>
  </si>
  <si>
    <t>3,57,76</t>
  </si>
  <si>
    <t>Тыльваль Ростислав Алексеевич</t>
  </si>
  <si>
    <t>3,39,46</t>
  </si>
  <si>
    <t>Кымылькут Георгий Викторович</t>
  </si>
  <si>
    <t>Яуров Степан Викторович</t>
  </si>
  <si>
    <t>4,35,47</t>
  </si>
  <si>
    <t>Яуров Иван Викторович</t>
  </si>
  <si>
    <t>4,16,41</t>
  </si>
  <si>
    <t>Тынаан Евгений Дмитриевич</t>
  </si>
  <si>
    <t>Вытельгин Александр Витальевич</t>
  </si>
  <si>
    <t>5,25,73</t>
  </si>
  <si>
    <t>Оольгин  Николай Анатольевич</t>
  </si>
  <si>
    <t>4,23,39</t>
  </si>
  <si>
    <t>Новиков  Тихон  Юрьевич</t>
  </si>
  <si>
    <t>4,34,14</t>
  </si>
  <si>
    <t>Вытельгин  Утаджи  Витальевич</t>
  </si>
  <si>
    <t>5.00,61</t>
  </si>
  <si>
    <t>Эттырачо Вадим Викторович</t>
  </si>
  <si>
    <t>Кымылькут  Родион  Григорьевич</t>
  </si>
  <si>
    <t>4.23,08</t>
  </si>
  <si>
    <t>Шемраев Алексей Сергеевич</t>
  </si>
  <si>
    <t>4,44,93</t>
  </si>
  <si>
    <t>Эттырачо Игорь Викторович</t>
  </si>
  <si>
    <t>5.08,51</t>
  </si>
  <si>
    <t>Еремин Арсений Викторович</t>
  </si>
  <si>
    <t>19</t>
  </si>
  <si>
    <t>20</t>
  </si>
  <si>
    <t>Фролов Александр Александрович</t>
  </si>
  <si>
    <t>5.38,12</t>
  </si>
  <si>
    <t>Шкаровский Руслан Владимирович</t>
  </si>
  <si>
    <t>4,45,12</t>
  </si>
  <si>
    <t>Челтыгмашев Матвей Игоревич</t>
  </si>
  <si>
    <t>5.55,73</t>
  </si>
  <si>
    <t>Всероссийские спортивные соревнования школьников "Президентские спортивные игры" 2021 - 2022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</si>
</sst>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h]:mm:ss;@"/>
    <numFmt numFmtId="165" formatCode="0.0"/>
    <numFmt numFmtId="166" formatCode="mm:ss.0;@"/>
    <numFmt numFmtId="167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0" tint="-0.14999847407452621"/>
      <name val="Calibri"/>
      <family val="2"/>
      <charset val="204"/>
      <scheme val="minor"/>
    </font>
    <font>
      <b/>
      <sz val="11"/>
      <color theme="0" tint="-0.1499984740745262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5">
    <xf numFmtId="0" fontId="0" fillId="0" borderId="0" xfId="0"/>
    <xf numFmtId="0" fontId="2" fillId="0" borderId="0" xfId="0" applyFont="1" applyFill="1" applyBorder="1"/>
    <xf numFmtId="1" fontId="2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0" xfId="0" applyFont="1" applyFill="1" applyBorder="1"/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vertical="top" wrapText="1"/>
    </xf>
    <xf numFmtId="1" fontId="0" fillId="2" borderId="9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164" fontId="0" fillId="2" borderId="10" xfId="0" applyNumberFormat="1" applyFont="1" applyFill="1" applyBorder="1" applyAlignment="1">
      <alignment horizontal="center" vertical="center" wrapText="1"/>
    </xf>
    <xf numFmtId="1" fontId="1" fillId="2" borderId="11" xfId="0" applyNumberFormat="1" applyFont="1" applyFill="1" applyBorder="1" applyAlignment="1">
      <alignment horizontal="center" vertical="center"/>
    </xf>
    <xf numFmtId="165" fontId="0" fillId="2" borderId="12" xfId="0" applyNumberFormat="1" applyFont="1" applyFill="1" applyBorder="1" applyAlignment="1">
      <alignment horizontal="center" vertical="center" wrapText="1"/>
    </xf>
    <xf numFmtId="1" fontId="1" fillId="2" borderId="13" xfId="0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 wrapText="1"/>
    </xf>
    <xf numFmtId="1" fontId="0" fillId="0" borderId="8" xfId="0" applyNumberFormat="1" applyFont="1" applyFill="1" applyBorder="1" applyAlignment="1">
      <alignment horizontal="center"/>
    </xf>
    <xf numFmtId="2" fontId="1" fillId="0" borderId="14" xfId="0" applyNumberFormat="1" applyFont="1" applyFill="1" applyBorder="1" applyAlignment="1">
      <alignment horizontal="center"/>
    </xf>
    <xf numFmtId="0" fontId="0" fillId="0" borderId="0" xfId="0" applyFont="1" applyFill="1" applyBorder="1"/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vertical="top" wrapText="1"/>
    </xf>
    <xf numFmtId="1" fontId="0" fillId="2" borderId="17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/>
    </xf>
    <xf numFmtId="14" fontId="0" fillId="2" borderId="18" xfId="0" applyNumberFormat="1" applyFont="1" applyFill="1" applyBorder="1" applyAlignment="1">
      <alignment horizontal="center" vertical="center" wrapText="1"/>
    </xf>
    <xf numFmtId="1" fontId="1" fillId="2" borderId="19" xfId="0" applyNumberFormat="1" applyFont="1" applyFill="1" applyBorder="1" applyAlignment="1">
      <alignment horizontal="center" vertical="center"/>
    </xf>
    <xf numFmtId="165" fontId="0" fillId="2" borderId="20" xfId="0" applyNumberFormat="1" applyFont="1" applyFill="1" applyBorder="1" applyAlignment="1">
      <alignment horizontal="center" vertical="center" wrapText="1"/>
    </xf>
    <xf numFmtId="1" fontId="1" fillId="2" borderId="21" xfId="0" applyNumberFormat="1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 wrapText="1"/>
    </xf>
    <xf numFmtId="1" fontId="0" fillId="0" borderId="16" xfId="0" applyNumberFormat="1" applyFont="1" applyFill="1" applyBorder="1" applyAlignment="1">
      <alignment horizontal="center"/>
    </xf>
    <xf numFmtId="2" fontId="1" fillId="0" borderId="22" xfId="0" applyNumberFormat="1" applyFont="1" applyFill="1" applyBorder="1" applyAlignment="1">
      <alignment horizontal="center"/>
    </xf>
    <xf numFmtId="1" fontId="0" fillId="0" borderId="17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 wrapText="1"/>
    </xf>
    <xf numFmtId="1" fontId="1" fillId="0" borderId="19" xfId="0" applyNumberFormat="1" applyFont="1" applyFill="1" applyBorder="1" applyAlignment="1">
      <alignment horizontal="center" vertical="center"/>
    </xf>
    <xf numFmtId="165" fontId="0" fillId="0" borderId="20" xfId="0" applyNumberFormat="1" applyFont="1" applyFill="1" applyBorder="1" applyAlignment="1">
      <alignment horizontal="center" vertical="center" wrapText="1"/>
    </xf>
    <xf numFmtId="1" fontId="1" fillId="0" borderId="21" xfId="0" applyNumberFormat="1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49" fontId="0" fillId="0" borderId="18" xfId="0" applyNumberFormat="1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1" fontId="0" fillId="0" borderId="17" xfId="0" applyNumberFormat="1" applyFont="1" applyFill="1" applyBorder="1" applyAlignment="1">
      <alignment horizontal="center" vertical="top" wrapText="1"/>
    </xf>
    <xf numFmtId="0" fontId="0" fillId="0" borderId="18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0" fillId="0" borderId="0" xfId="0" applyFont="1" applyFill="1"/>
    <xf numFmtId="0" fontId="0" fillId="0" borderId="16" xfId="0" applyFont="1" applyBorder="1" applyAlignment="1">
      <alignment vertical="top" wrapText="1"/>
    </xf>
    <xf numFmtId="1" fontId="0" fillId="0" borderId="17" xfId="0" applyNumberFormat="1" applyFont="1" applyBorder="1" applyAlignment="1">
      <alignment horizontal="center" vertical="center" wrapText="1"/>
    </xf>
    <xf numFmtId="166" fontId="0" fillId="0" borderId="18" xfId="0" applyNumberFormat="1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/>
    </xf>
    <xf numFmtId="167" fontId="0" fillId="0" borderId="20" xfId="0" applyNumberFormat="1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left" vertical="top" wrapText="1"/>
    </xf>
    <xf numFmtId="0" fontId="0" fillId="2" borderId="17" xfId="0" applyFont="1" applyFill="1" applyBorder="1" applyAlignment="1">
      <alignment horizontal="center"/>
    </xf>
    <xf numFmtId="164" fontId="0" fillId="2" borderId="18" xfId="0" applyNumberFormat="1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wrapText="1"/>
    </xf>
    <xf numFmtId="0" fontId="0" fillId="0" borderId="19" xfId="0" applyFont="1" applyFill="1" applyBorder="1" applyAlignment="1">
      <alignment wrapText="1"/>
    </xf>
    <xf numFmtId="0" fontId="0" fillId="0" borderId="18" xfId="0" applyFont="1" applyFill="1" applyBorder="1"/>
    <xf numFmtId="0" fontId="0" fillId="0" borderId="19" xfId="0" applyFont="1" applyFill="1" applyBorder="1"/>
    <xf numFmtId="1" fontId="0" fillId="0" borderId="17" xfId="0" applyNumberFormat="1" applyFont="1" applyBorder="1" applyAlignment="1">
      <alignment horizontal="center" vertical="top" wrapText="1"/>
    </xf>
    <xf numFmtId="49" fontId="5" fillId="0" borderId="18" xfId="0" applyNumberFormat="1" applyFont="1" applyFill="1" applyBorder="1" applyAlignment="1">
      <alignment horizontal="center" vertical="center" wrapText="1"/>
    </xf>
    <xf numFmtId="14" fontId="0" fillId="0" borderId="18" xfId="0" applyNumberFormat="1" applyFont="1" applyFill="1" applyBorder="1" applyAlignment="1">
      <alignment horizontal="center" vertical="center" wrapText="1"/>
    </xf>
    <xf numFmtId="1" fontId="1" fillId="0" borderId="19" xfId="0" applyNumberFormat="1" applyFont="1" applyFill="1" applyBorder="1" applyAlignment="1">
      <alignment horizontal="center" vertical="center" wrapText="1"/>
    </xf>
    <xf numFmtId="1" fontId="1" fillId="0" borderId="21" xfId="0" applyNumberFormat="1" applyFont="1" applyFill="1" applyBorder="1" applyAlignment="1">
      <alignment horizontal="center" vertical="center" wrapText="1"/>
    </xf>
    <xf numFmtId="0" fontId="0" fillId="3" borderId="23" xfId="0" applyFont="1" applyFill="1" applyBorder="1" applyAlignment="1">
      <alignment vertical="top" wrapText="1"/>
    </xf>
    <xf numFmtId="1" fontId="0" fillId="4" borderId="24" xfId="0" applyNumberFormat="1" applyFont="1" applyFill="1" applyBorder="1" applyAlignment="1">
      <alignment horizontal="center" vertical="center" wrapText="1"/>
    </xf>
    <xf numFmtId="0" fontId="0" fillId="3" borderId="23" xfId="0" applyFont="1" applyFill="1" applyBorder="1" applyAlignment="1">
      <alignment horizontal="center" vertical="center"/>
    </xf>
    <xf numFmtId="49" fontId="0" fillId="3" borderId="25" xfId="0" applyNumberFormat="1" applyFont="1" applyFill="1" applyBorder="1" applyAlignment="1">
      <alignment horizontal="center" vertical="center" wrapText="1"/>
    </xf>
    <xf numFmtId="1" fontId="1" fillId="3" borderId="26" xfId="0" applyNumberFormat="1" applyFont="1" applyFill="1" applyBorder="1" applyAlignment="1">
      <alignment horizontal="center" vertical="center"/>
    </xf>
    <xf numFmtId="165" fontId="0" fillId="3" borderId="27" xfId="0" applyNumberFormat="1" applyFont="1" applyFill="1" applyBorder="1" applyAlignment="1">
      <alignment horizontal="center" vertical="center" wrapText="1"/>
    </xf>
    <xf numFmtId="1" fontId="1" fillId="3" borderId="28" xfId="0" applyNumberFormat="1" applyFont="1" applyFill="1" applyBorder="1" applyAlignment="1">
      <alignment horizontal="center" vertical="center"/>
    </xf>
    <xf numFmtId="0" fontId="0" fillId="3" borderId="25" xfId="0" applyFont="1" applyFill="1" applyBorder="1" applyAlignment="1">
      <alignment vertical="center"/>
    </xf>
    <xf numFmtId="0" fontId="0" fillId="3" borderId="26" xfId="0" applyFont="1" applyFill="1" applyBorder="1" applyAlignment="1">
      <alignment vertical="center"/>
    </xf>
    <xf numFmtId="0" fontId="0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0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/>
    </xf>
    <xf numFmtId="1" fontId="6" fillId="3" borderId="23" xfId="0" applyNumberFormat="1" applyFont="1" applyFill="1" applyBorder="1" applyAlignment="1">
      <alignment horizontal="center"/>
    </xf>
    <xf numFmtId="2" fontId="7" fillId="3" borderId="29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vertical="top" wrapText="1"/>
    </xf>
    <xf numFmtId="1" fontId="0" fillId="0" borderId="0" xfId="0" applyNumberFormat="1" applyFont="1" applyBorder="1" applyAlignment="1">
      <alignment horizontal="center" vertical="top" wrapText="1"/>
    </xf>
    <xf numFmtId="0" fontId="0" fillId="0" borderId="0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/>
    </xf>
    <xf numFmtId="165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vertical="top" wrapText="1"/>
    </xf>
    <xf numFmtId="1" fontId="0" fillId="0" borderId="37" xfId="0" applyNumberFormat="1" applyFont="1" applyFill="1" applyBorder="1" applyAlignment="1">
      <alignment horizontal="center" vertical="center" wrapText="1"/>
    </xf>
    <xf numFmtId="0" fontId="0" fillId="0" borderId="36" xfId="0" applyFont="1" applyFill="1" applyBorder="1" applyAlignment="1">
      <alignment horizontal="center" vertical="center"/>
    </xf>
    <xf numFmtId="49" fontId="0" fillId="0" borderId="38" xfId="0" applyNumberFormat="1" applyFont="1" applyFill="1" applyBorder="1" applyAlignment="1">
      <alignment horizontal="center" vertical="center" wrapText="1"/>
    </xf>
    <xf numFmtId="1" fontId="1" fillId="0" borderId="39" xfId="0" applyNumberFormat="1" applyFont="1" applyFill="1" applyBorder="1" applyAlignment="1">
      <alignment horizontal="center" vertical="center"/>
    </xf>
    <xf numFmtId="165" fontId="0" fillId="0" borderId="38" xfId="0" applyNumberFormat="1" applyFont="1" applyFill="1" applyBorder="1" applyAlignment="1">
      <alignment horizontal="center" vertical="center" wrapText="1"/>
    </xf>
    <xf numFmtId="1" fontId="1" fillId="0" borderId="36" xfId="0" applyNumberFormat="1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 wrapText="1"/>
    </xf>
    <xf numFmtId="1" fontId="0" fillId="0" borderId="37" xfId="0" applyNumberFormat="1" applyFont="1" applyFill="1" applyBorder="1" applyAlignment="1">
      <alignment horizontal="center"/>
    </xf>
    <xf numFmtId="2" fontId="1" fillId="0" borderId="40" xfId="0" applyNumberFormat="1" applyFont="1" applyFill="1" applyBorder="1" applyAlignment="1">
      <alignment horizontal="center"/>
    </xf>
    <xf numFmtId="0" fontId="0" fillId="0" borderId="17" xfId="0" applyFont="1" applyFill="1" applyBorder="1" applyAlignment="1">
      <alignment vertical="top" wrapText="1"/>
    </xf>
    <xf numFmtId="1" fontId="0" fillId="0" borderId="16" xfId="0" applyNumberFormat="1" applyFont="1" applyFill="1" applyBorder="1" applyAlignment="1">
      <alignment horizontal="center" vertical="top" wrapText="1"/>
    </xf>
    <xf numFmtId="0" fontId="0" fillId="0" borderId="17" xfId="0" applyFont="1" applyFill="1" applyBorder="1" applyAlignment="1">
      <alignment horizontal="center" vertical="center"/>
    </xf>
    <xf numFmtId="1" fontId="1" fillId="0" borderId="43" xfId="0" applyNumberFormat="1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1" fillId="0" borderId="45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/>
    </xf>
    <xf numFmtId="1" fontId="0" fillId="0" borderId="16" xfId="0" applyNumberFormat="1" applyFont="1" applyFill="1" applyBorder="1" applyAlignment="1">
      <alignment horizontal="center" vertical="center" wrapText="1"/>
    </xf>
    <xf numFmtId="49" fontId="0" fillId="0" borderId="20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 vertical="center"/>
    </xf>
    <xf numFmtId="0" fontId="0" fillId="0" borderId="17" xfId="0" applyFont="1" applyBorder="1" applyAlignment="1">
      <alignment vertical="top" wrapText="1"/>
    </xf>
    <xf numFmtId="1" fontId="0" fillId="0" borderId="16" xfId="0" applyNumberFormat="1" applyFont="1" applyBorder="1" applyAlignment="1">
      <alignment horizontal="center" vertical="top" wrapText="1"/>
    </xf>
    <xf numFmtId="1" fontId="1" fillId="0" borderId="17" xfId="0" applyNumberFormat="1" applyFont="1" applyFill="1" applyBorder="1" applyAlignment="1">
      <alignment horizontal="center" vertical="center"/>
    </xf>
    <xf numFmtId="1" fontId="0" fillId="0" borderId="16" xfId="0" applyNumberFormat="1" applyFont="1" applyBorder="1" applyAlignment="1">
      <alignment horizontal="center" vertical="center" wrapText="1"/>
    </xf>
    <xf numFmtId="166" fontId="0" fillId="0" borderId="20" xfId="0" applyNumberFormat="1" applyFont="1" applyFill="1" applyBorder="1" applyAlignment="1">
      <alignment horizontal="center" vertical="center"/>
    </xf>
    <xf numFmtId="0" fontId="0" fillId="0" borderId="15" xfId="0" applyFont="1" applyBorder="1" applyAlignment="1">
      <alignment vertical="top" wrapText="1"/>
    </xf>
    <xf numFmtId="0" fontId="0" fillId="0" borderId="0" xfId="0" applyFont="1" applyFill="1" applyAlignment="1">
      <alignment wrapText="1"/>
    </xf>
    <xf numFmtId="0" fontId="0" fillId="0" borderId="37" xfId="0" applyFont="1" applyBorder="1" applyAlignment="1">
      <alignment vertical="top" wrapText="1"/>
    </xf>
    <xf numFmtId="1" fontId="0" fillId="0" borderId="36" xfId="0" applyNumberFormat="1" applyFont="1" applyBorder="1" applyAlignment="1">
      <alignment horizontal="center" vertical="top" wrapText="1"/>
    </xf>
    <xf numFmtId="0" fontId="0" fillId="0" borderId="37" xfId="0" applyFont="1" applyFill="1" applyBorder="1" applyAlignment="1">
      <alignment horizontal="center" vertical="center"/>
    </xf>
    <xf numFmtId="1" fontId="1" fillId="0" borderId="47" xfId="0" applyNumberFormat="1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/>
    </xf>
    <xf numFmtId="1" fontId="1" fillId="0" borderId="40" xfId="0" applyNumberFormat="1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 wrapText="1"/>
    </xf>
    <xf numFmtId="1" fontId="1" fillId="2" borderId="22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 wrapText="1"/>
    </xf>
    <xf numFmtId="1" fontId="1" fillId="0" borderId="22" xfId="0" applyNumberFormat="1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 wrapText="1"/>
    </xf>
    <xf numFmtId="0" fontId="0" fillId="0" borderId="48" xfId="0" applyFont="1" applyFill="1" applyBorder="1" applyAlignment="1">
      <alignment horizontal="center" vertical="center"/>
    </xf>
    <xf numFmtId="1" fontId="1" fillId="0" borderId="49" xfId="0" applyNumberFormat="1" applyFont="1" applyFill="1" applyBorder="1" applyAlignment="1">
      <alignment horizontal="center" vertical="center"/>
    </xf>
    <xf numFmtId="0" fontId="0" fillId="0" borderId="50" xfId="0" applyFont="1" applyFill="1" applyBorder="1" applyAlignment="1">
      <alignment horizontal="center" vertical="center"/>
    </xf>
    <xf numFmtId="0" fontId="1" fillId="0" borderId="49" xfId="0" applyFont="1" applyFill="1" applyBorder="1" applyAlignment="1">
      <alignment horizontal="center" vertical="center"/>
    </xf>
    <xf numFmtId="0" fontId="1" fillId="0" borderId="5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wrapText="1"/>
    </xf>
    <xf numFmtId="0" fontId="1" fillId="0" borderId="17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37" xfId="0" applyFont="1" applyFill="1" applyBorder="1" applyAlignment="1">
      <alignment vertical="top" wrapText="1"/>
    </xf>
    <xf numFmtId="1" fontId="0" fillId="0" borderId="36" xfId="0" applyNumberFormat="1" applyFont="1" applyFill="1" applyBorder="1" applyAlignment="1">
      <alignment horizontal="center" vertical="top" wrapText="1"/>
    </xf>
    <xf numFmtId="164" fontId="0" fillId="0" borderId="18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/>
    </xf>
    <xf numFmtId="49" fontId="1" fillId="0" borderId="22" xfId="0" applyNumberFormat="1" applyFont="1" applyFill="1" applyBorder="1" applyAlignment="1">
      <alignment horizontal="center" vertical="center"/>
    </xf>
    <xf numFmtId="0" fontId="1" fillId="0" borderId="49" xfId="0" applyFont="1" applyFill="1" applyBorder="1" applyAlignment="1">
      <alignment horizontal="center" vertical="center" wrapText="1"/>
    </xf>
    <xf numFmtId="0" fontId="0" fillId="0" borderId="50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1" fillId="0" borderId="5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left" vertical="top" wrapText="1"/>
    </xf>
    <xf numFmtId="0" fontId="0" fillId="0" borderId="24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167" fontId="0" fillId="0" borderId="27" xfId="0" applyNumberFormat="1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1" fontId="0" fillId="0" borderId="23" xfId="0" applyNumberFormat="1" applyFont="1" applyFill="1" applyBorder="1" applyAlignment="1">
      <alignment horizontal="center"/>
    </xf>
    <xf numFmtId="2" fontId="1" fillId="0" borderId="29" xfId="0" applyNumberFormat="1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56"/>
  <sheetViews>
    <sheetView tabSelected="1" workbookViewId="0">
      <selection activeCell="Y7" sqref="Y7"/>
    </sheetView>
  </sheetViews>
  <sheetFormatPr defaultColWidth="9.140625" defaultRowHeight="12.75" x14ac:dyDescent="0.2"/>
  <cols>
    <col min="1" max="1" width="9.140625" style="1"/>
    <col min="2" max="2" width="3.85546875" style="1" customWidth="1"/>
    <col min="3" max="3" width="36.42578125" style="1" bestFit="1" customWidth="1"/>
    <col min="4" max="4" width="7.42578125" style="1" bestFit="1" customWidth="1"/>
    <col min="5" max="5" width="4.85546875" style="1" bestFit="1" customWidth="1"/>
    <col min="6" max="6" width="9.28515625" style="2" customWidth="1"/>
    <col min="7" max="7" width="3.85546875" style="2" customWidth="1"/>
    <col min="8" max="8" width="4.85546875" style="4" customWidth="1"/>
    <col min="9" max="9" width="3.85546875" style="2" customWidth="1"/>
    <col min="10" max="10" width="4.85546875" style="1" customWidth="1"/>
    <col min="11" max="11" width="4.140625" style="1" customWidth="1"/>
    <col min="12" max="12" width="7.140625" style="5" customWidth="1"/>
    <col min="13" max="13" width="3.85546875" style="1" bestFit="1" customWidth="1"/>
    <col min="14" max="14" width="7.140625" style="1" customWidth="1"/>
    <col min="15" max="15" width="4.140625" style="1" bestFit="1" customWidth="1"/>
    <col min="16" max="16" width="7.140625" style="1" customWidth="1"/>
    <col min="17" max="17" width="3.85546875" style="1" bestFit="1" customWidth="1"/>
    <col min="18" max="18" width="7.140625" style="1" customWidth="1"/>
    <col min="19" max="19" width="3.140625" style="1" bestFit="1" customWidth="1"/>
    <col min="20" max="20" width="8.5703125" style="1" customWidth="1"/>
    <col min="21" max="21" width="9.140625" style="1" customWidth="1"/>
    <col min="22" max="16384" width="9.140625" style="1"/>
  </cols>
  <sheetData>
    <row r="2" spans="2:21" ht="13.5" x14ac:dyDescent="0.2">
      <c r="C2" s="200" t="s">
        <v>110</v>
      </c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</row>
    <row r="3" spans="2:21" ht="13.5" thickBot="1" x14ac:dyDescent="0.25">
      <c r="G3" s="3"/>
      <c r="I3" s="3"/>
      <c r="M3" s="3"/>
      <c r="O3" s="3"/>
      <c r="Q3" s="3"/>
      <c r="S3" s="3"/>
    </row>
    <row r="4" spans="2:21" s="11" customFormat="1" ht="23.25" thickBot="1" x14ac:dyDescent="0.25">
      <c r="B4" s="6" t="s">
        <v>0</v>
      </c>
      <c r="C4" s="7" t="s">
        <v>1</v>
      </c>
      <c r="D4" s="8" t="s">
        <v>2</v>
      </c>
      <c r="E4" s="7" t="s">
        <v>3</v>
      </c>
      <c r="F4" s="201" t="s">
        <v>4</v>
      </c>
      <c r="G4" s="202"/>
      <c r="H4" s="203" t="s">
        <v>5</v>
      </c>
      <c r="I4" s="204"/>
      <c r="J4" s="201" t="s">
        <v>6</v>
      </c>
      <c r="K4" s="202"/>
      <c r="L4" s="203" t="s">
        <v>7</v>
      </c>
      <c r="M4" s="204"/>
      <c r="N4" s="201" t="s">
        <v>8</v>
      </c>
      <c r="O4" s="202"/>
      <c r="P4" s="203" t="s">
        <v>9</v>
      </c>
      <c r="Q4" s="204"/>
      <c r="R4" s="201" t="s">
        <v>10</v>
      </c>
      <c r="S4" s="202"/>
      <c r="T4" s="9" t="s">
        <v>11</v>
      </c>
      <c r="U4" s="10" t="s">
        <v>12</v>
      </c>
    </row>
    <row r="5" spans="2:21" s="27" customFormat="1" ht="15" x14ac:dyDescent="0.25">
      <c r="B5" s="12">
        <v>1</v>
      </c>
      <c r="C5" s="13" t="s">
        <v>13</v>
      </c>
      <c r="D5" s="14">
        <v>11</v>
      </c>
      <c r="E5" s="15" t="s">
        <v>14</v>
      </c>
      <c r="F5" s="16" t="s">
        <v>15</v>
      </c>
      <c r="G5" s="17">
        <v>30</v>
      </c>
      <c r="H5" s="18">
        <v>8.49</v>
      </c>
      <c r="I5" s="19">
        <v>39</v>
      </c>
      <c r="J5" s="20"/>
      <c r="K5" s="21"/>
      <c r="L5" s="22">
        <v>20</v>
      </c>
      <c r="M5" s="23">
        <v>40</v>
      </c>
      <c r="N5" s="24">
        <v>175</v>
      </c>
      <c r="O5" s="21">
        <v>40</v>
      </c>
      <c r="P5" s="22">
        <v>27</v>
      </c>
      <c r="Q5" s="23">
        <v>50</v>
      </c>
      <c r="R5" s="24">
        <v>14</v>
      </c>
      <c r="S5" s="21">
        <v>39</v>
      </c>
      <c r="T5" s="25">
        <f t="shared" ref="T5:T33" si="0">SUM(G5,I5,M5,O5,Q5,S5)</f>
        <v>238</v>
      </c>
      <c r="U5" s="26">
        <f t="shared" ref="U5:U33" si="1">PRODUCT(T5,1/6)</f>
        <v>39.666666666666664</v>
      </c>
    </row>
    <row r="6" spans="2:21" s="27" customFormat="1" ht="15" x14ac:dyDescent="0.25">
      <c r="B6" s="28">
        <f>SUM(B5,1)</f>
        <v>2</v>
      </c>
      <c r="C6" s="29" t="s">
        <v>16</v>
      </c>
      <c r="D6" s="30">
        <v>11</v>
      </c>
      <c r="E6" s="31" t="s">
        <v>14</v>
      </c>
      <c r="F6" s="32" t="s">
        <v>17</v>
      </c>
      <c r="G6" s="33">
        <v>20</v>
      </c>
      <c r="H6" s="34">
        <v>9.66</v>
      </c>
      <c r="I6" s="35">
        <v>10</v>
      </c>
      <c r="J6" s="36"/>
      <c r="K6" s="37"/>
      <c r="L6" s="38">
        <v>14</v>
      </c>
      <c r="M6" s="39">
        <v>28</v>
      </c>
      <c r="N6" s="40">
        <v>130</v>
      </c>
      <c r="O6" s="37">
        <v>15</v>
      </c>
      <c r="P6" s="38">
        <v>24</v>
      </c>
      <c r="Q6" s="39">
        <v>42</v>
      </c>
      <c r="R6" s="40">
        <v>20</v>
      </c>
      <c r="S6" s="37">
        <v>57</v>
      </c>
      <c r="T6" s="41">
        <f t="shared" si="0"/>
        <v>172</v>
      </c>
      <c r="U6" s="42">
        <f t="shared" si="1"/>
        <v>28.666666666666664</v>
      </c>
    </row>
    <row r="7" spans="2:21" s="27" customFormat="1" ht="15" x14ac:dyDescent="0.25">
      <c r="B7" s="28">
        <f t="shared" ref="B7:B33" si="2">SUM(B6,1)</f>
        <v>3</v>
      </c>
      <c r="C7" s="29" t="s">
        <v>18</v>
      </c>
      <c r="D7" s="30">
        <v>11</v>
      </c>
      <c r="E7" s="31" t="s">
        <v>14</v>
      </c>
      <c r="F7" s="40" t="s">
        <v>19</v>
      </c>
      <c r="G7" s="33">
        <v>34</v>
      </c>
      <c r="H7" s="34">
        <v>9.35</v>
      </c>
      <c r="I7" s="35">
        <v>16</v>
      </c>
      <c r="J7" s="36"/>
      <c r="K7" s="37"/>
      <c r="L7" s="38">
        <v>14</v>
      </c>
      <c r="M7" s="39">
        <v>28</v>
      </c>
      <c r="N7" s="40">
        <v>155</v>
      </c>
      <c r="O7" s="37">
        <v>27</v>
      </c>
      <c r="P7" s="38">
        <v>28</v>
      </c>
      <c r="Q7" s="39">
        <v>52</v>
      </c>
      <c r="R7" s="40">
        <v>5</v>
      </c>
      <c r="S7" s="37">
        <v>13</v>
      </c>
      <c r="T7" s="41">
        <f t="shared" si="0"/>
        <v>170</v>
      </c>
      <c r="U7" s="42">
        <f t="shared" si="1"/>
        <v>28.333333333333332</v>
      </c>
    </row>
    <row r="8" spans="2:21" s="27" customFormat="1" ht="15" x14ac:dyDescent="0.25">
      <c r="B8" s="28">
        <f t="shared" si="2"/>
        <v>4</v>
      </c>
      <c r="C8" s="29" t="s">
        <v>20</v>
      </c>
      <c r="D8" s="43">
        <v>13</v>
      </c>
      <c r="E8" s="44" t="s">
        <v>14</v>
      </c>
      <c r="F8" s="45" t="s">
        <v>21</v>
      </c>
      <c r="G8" s="46">
        <v>25</v>
      </c>
      <c r="H8" s="47">
        <v>7.97</v>
      </c>
      <c r="I8" s="48">
        <v>46</v>
      </c>
      <c r="J8" s="49"/>
      <c r="K8" s="50"/>
      <c r="L8" s="51">
        <v>13</v>
      </c>
      <c r="M8" s="52">
        <v>14</v>
      </c>
      <c r="N8" s="45">
        <v>176</v>
      </c>
      <c r="O8" s="50">
        <v>26</v>
      </c>
      <c r="P8" s="51">
        <v>21</v>
      </c>
      <c r="Q8" s="52">
        <v>21</v>
      </c>
      <c r="R8" s="45">
        <v>14</v>
      </c>
      <c r="S8" s="50">
        <v>32</v>
      </c>
      <c r="T8" s="41">
        <f t="shared" si="0"/>
        <v>164</v>
      </c>
      <c r="U8" s="42">
        <f t="shared" si="1"/>
        <v>27.333333333333332</v>
      </c>
    </row>
    <row r="9" spans="2:21" s="27" customFormat="1" ht="15" x14ac:dyDescent="0.25">
      <c r="B9" s="28">
        <f t="shared" si="2"/>
        <v>5</v>
      </c>
      <c r="C9" s="29" t="s">
        <v>22</v>
      </c>
      <c r="D9" s="43">
        <v>17</v>
      </c>
      <c r="E9" s="53" t="s">
        <v>14</v>
      </c>
      <c r="F9" s="54" t="s">
        <v>23</v>
      </c>
      <c r="G9" s="46">
        <v>4</v>
      </c>
      <c r="H9" s="47">
        <v>8.5299999999999994</v>
      </c>
      <c r="I9" s="48">
        <v>16</v>
      </c>
      <c r="J9" s="49"/>
      <c r="K9" s="50"/>
      <c r="L9" s="55">
        <v>25</v>
      </c>
      <c r="M9" s="52">
        <v>34</v>
      </c>
      <c r="N9" s="45">
        <v>157</v>
      </c>
      <c r="O9" s="50">
        <v>11</v>
      </c>
      <c r="P9" s="55">
        <v>29</v>
      </c>
      <c r="Q9" s="52">
        <v>35</v>
      </c>
      <c r="R9" s="45">
        <v>27</v>
      </c>
      <c r="S9" s="50">
        <v>56</v>
      </c>
      <c r="T9" s="41">
        <f t="shared" si="0"/>
        <v>156</v>
      </c>
      <c r="U9" s="42">
        <f t="shared" si="1"/>
        <v>26</v>
      </c>
    </row>
    <row r="10" spans="2:21" s="27" customFormat="1" ht="15" x14ac:dyDescent="0.25">
      <c r="B10" s="28">
        <f t="shared" si="2"/>
        <v>6</v>
      </c>
      <c r="C10" s="29" t="s">
        <v>24</v>
      </c>
      <c r="D10" s="56">
        <v>13</v>
      </c>
      <c r="E10" s="53" t="s">
        <v>14</v>
      </c>
      <c r="F10" s="54" t="s">
        <v>25</v>
      </c>
      <c r="G10" s="46">
        <v>24</v>
      </c>
      <c r="H10" s="47">
        <v>8.0299999999999994</v>
      </c>
      <c r="I10" s="48">
        <v>46</v>
      </c>
      <c r="J10" s="49"/>
      <c r="K10" s="50"/>
      <c r="L10" s="55">
        <v>4</v>
      </c>
      <c r="M10" s="52">
        <v>3</v>
      </c>
      <c r="N10" s="45">
        <v>167</v>
      </c>
      <c r="O10" s="50">
        <v>21</v>
      </c>
      <c r="P10" s="55">
        <v>24</v>
      </c>
      <c r="Q10" s="52">
        <v>27</v>
      </c>
      <c r="R10" s="45">
        <v>15</v>
      </c>
      <c r="S10" s="50">
        <v>34</v>
      </c>
      <c r="T10" s="41">
        <f t="shared" si="0"/>
        <v>155</v>
      </c>
      <c r="U10" s="42">
        <f t="shared" si="1"/>
        <v>25.833333333333332</v>
      </c>
    </row>
    <row r="11" spans="2:21" s="59" customFormat="1" ht="15" x14ac:dyDescent="0.25">
      <c r="B11" s="28">
        <f t="shared" si="2"/>
        <v>7</v>
      </c>
      <c r="C11" s="29" t="s">
        <v>26</v>
      </c>
      <c r="D11" s="43">
        <v>17</v>
      </c>
      <c r="E11" s="53" t="s">
        <v>14</v>
      </c>
      <c r="F11" s="54" t="s">
        <v>27</v>
      </c>
      <c r="G11" s="46">
        <v>4</v>
      </c>
      <c r="H11" s="47">
        <v>8.0500000000000007</v>
      </c>
      <c r="I11" s="48">
        <v>25</v>
      </c>
      <c r="J11" s="57"/>
      <c r="K11" s="58"/>
      <c r="L11" s="55">
        <v>14</v>
      </c>
      <c r="M11" s="52">
        <v>12</v>
      </c>
      <c r="N11" s="45">
        <v>164</v>
      </c>
      <c r="O11" s="50">
        <v>14</v>
      </c>
      <c r="P11" s="55">
        <v>28</v>
      </c>
      <c r="Q11" s="52">
        <v>32</v>
      </c>
      <c r="R11" s="45">
        <v>24.5</v>
      </c>
      <c r="S11" s="50">
        <v>62</v>
      </c>
      <c r="T11" s="41">
        <f t="shared" si="0"/>
        <v>149</v>
      </c>
      <c r="U11" s="42">
        <f t="shared" si="1"/>
        <v>24.833333333333332</v>
      </c>
    </row>
    <row r="12" spans="2:21" s="59" customFormat="1" ht="15" x14ac:dyDescent="0.25">
      <c r="B12" s="28">
        <f t="shared" si="2"/>
        <v>8</v>
      </c>
      <c r="C12" s="60" t="s">
        <v>28</v>
      </c>
      <c r="D12" s="61">
        <v>15</v>
      </c>
      <c r="E12" s="53" t="s">
        <v>14</v>
      </c>
      <c r="F12" s="62">
        <v>3.5402777777777776E-3</v>
      </c>
      <c r="G12" s="46">
        <v>18</v>
      </c>
      <c r="H12" s="47">
        <v>7.82</v>
      </c>
      <c r="I12" s="48">
        <v>38</v>
      </c>
      <c r="J12" s="49"/>
      <c r="K12" s="50"/>
      <c r="L12" s="55">
        <v>10</v>
      </c>
      <c r="M12" s="52">
        <v>8</v>
      </c>
      <c r="N12" s="45">
        <v>184</v>
      </c>
      <c r="O12" s="50">
        <v>30</v>
      </c>
      <c r="P12" s="55">
        <v>17</v>
      </c>
      <c r="Q12" s="52">
        <v>14</v>
      </c>
      <c r="R12" s="45">
        <v>18</v>
      </c>
      <c r="S12" s="50">
        <v>41</v>
      </c>
      <c r="T12" s="41">
        <f t="shared" si="0"/>
        <v>149</v>
      </c>
      <c r="U12" s="42">
        <f t="shared" si="1"/>
        <v>24.833333333333332</v>
      </c>
    </row>
    <row r="13" spans="2:21" s="59" customFormat="1" ht="15" x14ac:dyDescent="0.25">
      <c r="B13" s="28">
        <f t="shared" si="2"/>
        <v>9</v>
      </c>
      <c r="C13" s="60" t="s">
        <v>29</v>
      </c>
      <c r="D13" s="61">
        <v>14</v>
      </c>
      <c r="E13" s="53" t="s">
        <v>14</v>
      </c>
      <c r="F13" s="62">
        <v>3.6221064814814814E-3</v>
      </c>
      <c r="G13" s="46">
        <v>16</v>
      </c>
      <c r="H13" s="47">
        <v>7.87</v>
      </c>
      <c r="I13" s="48">
        <v>42</v>
      </c>
      <c r="J13" s="49"/>
      <c r="K13" s="50"/>
      <c r="L13" s="55">
        <v>2</v>
      </c>
      <c r="M13" s="52">
        <v>0</v>
      </c>
      <c r="N13" s="45">
        <v>167</v>
      </c>
      <c r="O13" s="50">
        <v>21</v>
      </c>
      <c r="P13" s="55">
        <v>32</v>
      </c>
      <c r="Q13" s="52">
        <v>50</v>
      </c>
      <c r="R13" s="45">
        <v>8</v>
      </c>
      <c r="S13" s="50">
        <v>20</v>
      </c>
      <c r="T13" s="41">
        <f t="shared" si="0"/>
        <v>149</v>
      </c>
      <c r="U13" s="42">
        <f t="shared" si="1"/>
        <v>24.833333333333332</v>
      </c>
    </row>
    <row r="14" spans="2:21" s="59" customFormat="1" ht="15" x14ac:dyDescent="0.25">
      <c r="B14" s="28">
        <f t="shared" si="2"/>
        <v>10</v>
      </c>
      <c r="C14" s="29" t="s">
        <v>30</v>
      </c>
      <c r="D14" s="56">
        <v>13</v>
      </c>
      <c r="E14" s="53" t="s">
        <v>14</v>
      </c>
      <c r="F14" s="54" t="s">
        <v>31</v>
      </c>
      <c r="G14" s="46">
        <v>11</v>
      </c>
      <c r="H14" s="47">
        <v>8.51</v>
      </c>
      <c r="I14" s="48">
        <v>30</v>
      </c>
      <c r="J14" s="49"/>
      <c r="K14" s="50"/>
      <c r="L14" s="55">
        <v>0</v>
      </c>
      <c r="M14" s="52">
        <v>0</v>
      </c>
      <c r="N14" s="45">
        <v>167</v>
      </c>
      <c r="O14" s="50">
        <v>21</v>
      </c>
      <c r="P14" s="55">
        <v>22</v>
      </c>
      <c r="Q14" s="52">
        <v>23</v>
      </c>
      <c r="R14" s="45">
        <v>26</v>
      </c>
      <c r="S14" s="50">
        <v>60</v>
      </c>
      <c r="T14" s="41">
        <f t="shared" si="0"/>
        <v>145</v>
      </c>
      <c r="U14" s="42">
        <f t="shared" si="1"/>
        <v>24.166666666666664</v>
      </c>
    </row>
    <row r="15" spans="2:21" s="27" customFormat="1" ht="15" x14ac:dyDescent="0.25">
      <c r="B15" s="28">
        <f t="shared" si="2"/>
        <v>11</v>
      </c>
      <c r="C15" s="29" t="s">
        <v>32</v>
      </c>
      <c r="D15" s="43">
        <v>12</v>
      </c>
      <c r="E15" s="44" t="s">
        <v>14</v>
      </c>
      <c r="F15" s="45" t="s">
        <v>33</v>
      </c>
      <c r="G15" s="63">
        <v>27</v>
      </c>
      <c r="H15" s="64">
        <v>8.9</v>
      </c>
      <c r="I15" s="65">
        <v>27</v>
      </c>
      <c r="J15" s="66"/>
      <c r="K15" s="67"/>
      <c r="L15" s="68">
        <v>2</v>
      </c>
      <c r="M15" s="65">
        <v>2</v>
      </c>
      <c r="N15" s="66">
        <v>159</v>
      </c>
      <c r="O15" s="63">
        <v>24</v>
      </c>
      <c r="P15" s="68">
        <v>26</v>
      </c>
      <c r="Q15" s="65">
        <v>41</v>
      </c>
      <c r="R15" s="66">
        <v>10</v>
      </c>
      <c r="S15" s="63">
        <v>23</v>
      </c>
      <c r="T15" s="41">
        <f t="shared" si="0"/>
        <v>144</v>
      </c>
      <c r="U15" s="42">
        <f t="shared" si="1"/>
        <v>24</v>
      </c>
    </row>
    <row r="16" spans="2:21" s="27" customFormat="1" ht="15" x14ac:dyDescent="0.25">
      <c r="B16" s="28">
        <f t="shared" si="2"/>
        <v>12</v>
      </c>
      <c r="C16" s="29" t="s">
        <v>34</v>
      </c>
      <c r="D16" s="56">
        <v>16</v>
      </c>
      <c r="E16" s="53" t="s">
        <v>14</v>
      </c>
      <c r="F16" s="45" t="s">
        <v>35</v>
      </c>
      <c r="G16" s="69">
        <v>5</v>
      </c>
      <c r="H16" s="47">
        <v>7.94</v>
      </c>
      <c r="I16" s="70">
        <v>31</v>
      </c>
      <c r="J16" s="45"/>
      <c r="K16" s="71"/>
      <c r="L16" s="55">
        <v>10</v>
      </c>
      <c r="M16" s="70">
        <v>7</v>
      </c>
      <c r="N16" s="45">
        <v>189</v>
      </c>
      <c r="O16" s="69">
        <v>27</v>
      </c>
      <c r="P16" s="55">
        <v>23</v>
      </c>
      <c r="Q16" s="70">
        <v>22</v>
      </c>
      <c r="R16" s="45">
        <v>20</v>
      </c>
      <c r="S16" s="69">
        <v>47</v>
      </c>
      <c r="T16" s="72">
        <f t="shared" si="0"/>
        <v>139</v>
      </c>
      <c r="U16" s="42">
        <f t="shared" si="1"/>
        <v>23.166666666666664</v>
      </c>
    </row>
    <row r="17" spans="2:21" s="27" customFormat="1" ht="15" x14ac:dyDescent="0.25">
      <c r="B17" s="28">
        <f t="shared" si="2"/>
        <v>13</v>
      </c>
      <c r="C17" s="60" t="s">
        <v>36</v>
      </c>
      <c r="D17" s="61">
        <v>15</v>
      </c>
      <c r="E17" s="53" t="s">
        <v>14</v>
      </c>
      <c r="F17" s="45" t="s">
        <v>37</v>
      </c>
      <c r="G17" s="46">
        <v>0</v>
      </c>
      <c r="H17" s="47">
        <v>8.1</v>
      </c>
      <c r="I17" s="48">
        <v>29</v>
      </c>
      <c r="J17" s="49"/>
      <c r="K17" s="50"/>
      <c r="L17" s="55">
        <v>5</v>
      </c>
      <c r="M17" s="52">
        <v>13</v>
      </c>
      <c r="N17" s="45">
        <v>172</v>
      </c>
      <c r="O17" s="50">
        <v>24</v>
      </c>
      <c r="P17" s="55">
        <v>19</v>
      </c>
      <c r="Q17" s="52">
        <v>16</v>
      </c>
      <c r="R17" s="45">
        <v>21</v>
      </c>
      <c r="S17" s="50">
        <v>50</v>
      </c>
      <c r="T17" s="41">
        <f t="shared" si="0"/>
        <v>132</v>
      </c>
      <c r="U17" s="42">
        <f t="shared" si="1"/>
        <v>22</v>
      </c>
    </row>
    <row r="18" spans="2:21" s="27" customFormat="1" ht="15" x14ac:dyDescent="0.25">
      <c r="B18" s="28">
        <f t="shared" si="2"/>
        <v>14</v>
      </c>
      <c r="C18" s="73" t="s">
        <v>38</v>
      </c>
      <c r="D18" s="74">
        <v>13</v>
      </c>
      <c r="E18" s="31" t="s">
        <v>14</v>
      </c>
      <c r="F18" s="75" t="s">
        <v>39</v>
      </c>
      <c r="G18" s="33">
        <v>18</v>
      </c>
      <c r="H18" s="34">
        <v>8.5</v>
      </c>
      <c r="I18" s="35">
        <v>30</v>
      </c>
      <c r="J18" s="36"/>
      <c r="K18" s="37"/>
      <c r="L18" s="38">
        <v>6</v>
      </c>
      <c r="M18" s="39">
        <v>5</v>
      </c>
      <c r="N18" s="40">
        <v>171</v>
      </c>
      <c r="O18" s="37">
        <v>23</v>
      </c>
      <c r="P18" s="38">
        <v>21</v>
      </c>
      <c r="Q18" s="39">
        <v>21</v>
      </c>
      <c r="R18" s="40">
        <v>10</v>
      </c>
      <c r="S18" s="37">
        <v>24</v>
      </c>
      <c r="T18" s="41">
        <f t="shared" si="0"/>
        <v>121</v>
      </c>
      <c r="U18" s="42">
        <f t="shared" si="1"/>
        <v>20.166666666666664</v>
      </c>
    </row>
    <row r="19" spans="2:21" s="27" customFormat="1" ht="15" x14ac:dyDescent="0.25">
      <c r="B19" s="28">
        <f t="shared" si="2"/>
        <v>15</v>
      </c>
      <c r="C19" s="60" t="s">
        <v>40</v>
      </c>
      <c r="D19" s="61">
        <v>14</v>
      </c>
      <c r="E19" s="53" t="s">
        <v>14</v>
      </c>
      <c r="F19" s="62">
        <v>4.4170138888888887E-3</v>
      </c>
      <c r="G19" s="46">
        <v>0</v>
      </c>
      <c r="H19" s="47">
        <v>8.44</v>
      </c>
      <c r="I19" s="48">
        <v>20</v>
      </c>
      <c r="J19" s="49"/>
      <c r="K19" s="50"/>
      <c r="L19" s="55">
        <v>1</v>
      </c>
      <c r="M19" s="52">
        <v>0</v>
      </c>
      <c r="N19" s="45">
        <v>140</v>
      </c>
      <c r="O19" s="50">
        <v>9</v>
      </c>
      <c r="P19" s="55">
        <v>27</v>
      </c>
      <c r="Q19" s="52">
        <v>32</v>
      </c>
      <c r="R19" s="45">
        <v>21</v>
      </c>
      <c r="S19" s="50">
        <v>50</v>
      </c>
      <c r="T19" s="41">
        <f t="shared" si="0"/>
        <v>111</v>
      </c>
      <c r="U19" s="42">
        <f t="shared" si="1"/>
        <v>18.5</v>
      </c>
    </row>
    <row r="20" spans="2:21" s="27" customFormat="1" ht="15" x14ac:dyDescent="0.25">
      <c r="B20" s="28">
        <f t="shared" si="2"/>
        <v>16</v>
      </c>
      <c r="C20" s="29" t="s">
        <v>41</v>
      </c>
      <c r="D20" s="56">
        <v>14</v>
      </c>
      <c r="E20" s="53" t="s">
        <v>14</v>
      </c>
      <c r="F20" s="54" t="s">
        <v>42</v>
      </c>
      <c r="G20" s="46">
        <v>10</v>
      </c>
      <c r="H20" s="47">
        <v>9.19</v>
      </c>
      <c r="I20" s="48">
        <v>11</v>
      </c>
      <c r="J20" s="49"/>
      <c r="K20" s="50"/>
      <c r="L20" s="55">
        <v>2</v>
      </c>
      <c r="M20" s="52">
        <v>0</v>
      </c>
      <c r="N20" s="45">
        <v>128</v>
      </c>
      <c r="O20" s="50">
        <v>5</v>
      </c>
      <c r="P20" s="55">
        <v>21</v>
      </c>
      <c r="Q20" s="52">
        <v>21</v>
      </c>
      <c r="R20" s="45">
        <v>22</v>
      </c>
      <c r="S20" s="50">
        <v>52</v>
      </c>
      <c r="T20" s="41">
        <f t="shared" si="0"/>
        <v>99</v>
      </c>
      <c r="U20" s="42">
        <f t="shared" si="1"/>
        <v>16.5</v>
      </c>
    </row>
    <row r="21" spans="2:21" s="59" customFormat="1" ht="15" x14ac:dyDescent="0.25">
      <c r="B21" s="28">
        <f t="shared" si="2"/>
        <v>17</v>
      </c>
      <c r="C21" s="29" t="s">
        <v>43</v>
      </c>
      <c r="D21" s="43">
        <v>13</v>
      </c>
      <c r="E21" s="53" t="s">
        <v>14</v>
      </c>
      <c r="F21" s="54" t="s">
        <v>44</v>
      </c>
      <c r="G21" s="69">
        <v>12</v>
      </c>
      <c r="H21" s="47">
        <v>8.39</v>
      </c>
      <c r="I21" s="70">
        <v>33</v>
      </c>
      <c r="J21" s="76"/>
      <c r="K21" s="77"/>
      <c r="L21" s="55">
        <v>0</v>
      </c>
      <c r="M21" s="70">
        <v>0</v>
      </c>
      <c r="N21" s="45">
        <v>148</v>
      </c>
      <c r="O21" s="69">
        <v>12</v>
      </c>
      <c r="P21" s="55">
        <v>18</v>
      </c>
      <c r="Q21" s="70">
        <v>16</v>
      </c>
      <c r="R21" s="45">
        <v>11</v>
      </c>
      <c r="S21" s="69">
        <v>26</v>
      </c>
      <c r="T21" s="41">
        <f t="shared" si="0"/>
        <v>99</v>
      </c>
      <c r="U21" s="42">
        <f t="shared" si="1"/>
        <v>16.5</v>
      </c>
    </row>
    <row r="22" spans="2:21" s="59" customFormat="1" ht="15" x14ac:dyDescent="0.25">
      <c r="B22" s="28">
        <f t="shared" si="2"/>
        <v>18</v>
      </c>
      <c r="C22" s="29" t="s">
        <v>45</v>
      </c>
      <c r="D22" s="56">
        <v>15</v>
      </c>
      <c r="E22" s="53" t="s">
        <v>14</v>
      </c>
      <c r="F22" s="54" t="s">
        <v>46</v>
      </c>
      <c r="G22" s="50">
        <v>0</v>
      </c>
      <c r="H22" s="47">
        <v>8.89</v>
      </c>
      <c r="I22" s="52">
        <v>9</v>
      </c>
      <c r="J22" s="78"/>
      <c r="K22" s="79"/>
      <c r="L22" s="55">
        <v>6</v>
      </c>
      <c r="M22" s="52">
        <v>4</v>
      </c>
      <c r="N22" s="45">
        <v>158</v>
      </c>
      <c r="O22" s="50">
        <v>17</v>
      </c>
      <c r="P22" s="55">
        <v>19</v>
      </c>
      <c r="Q22" s="52">
        <v>16</v>
      </c>
      <c r="R22" s="45">
        <v>21</v>
      </c>
      <c r="S22" s="50">
        <v>50</v>
      </c>
      <c r="T22" s="41">
        <f t="shared" si="0"/>
        <v>96</v>
      </c>
      <c r="U22" s="42">
        <f t="shared" si="1"/>
        <v>16</v>
      </c>
    </row>
    <row r="23" spans="2:21" s="27" customFormat="1" ht="15" x14ac:dyDescent="0.25">
      <c r="B23" s="28">
        <f t="shared" si="2"/>
        <v>19</v>
      </c>
      <c r="C23" s="29" t="s">
        <v>47</v>
      </c>
      <c r="D23" s="30">
        <v>10</v>
      </c>
      <c r="E23" s="31" t="s">
        <v>14</v>
      </c>
      <c r="F23" s="40" t="s">
        <v>48</v>
      </c>
      <c r="G23" s="33">
        <v>20</v>
      </c>
      <c r="H23" s="34">
        <v>9.3800000000000008</v>
      </c>
      <c r="I23" s="35">
        <v>16</v>
      </c>
      <c r="J23" s="36"/>
      <c r="K23" s="37"/>
      <c r="L23" s="38">
        <v>0</v>
      </c>
      <c r="M23" s="39">
        <v>0</v>
      </c>
      <c r="N23" s="40">
        <v>140</v>
      </c>
      <c r="O23" s="37">
        <v>25</v>
      </c>
      <c r="P23" s="38">
        <v>18</v>
      </c>
      <c r="Q23" s="39">
        <v>32</v>
      </c>
      <c r="R23" s="40">
        <v>-7</v>
      </c>
      <c r="S23" s="37">
        <v>0</v>
      </c>
      <c r="T23" s="41">
        <f t="shared" si="0"/>
        <v>93</v>
      </c>
      <c r="U23" s="42">
        <f t="shared" si="1"/>
        <v>15.5</v>
      </c>
    </row>
    <row r="24" spans="2:21" s="27" customFormat="1" ht="15" x14ac:dyDescent="0.25">
      <c r="B24" s="28">
        <f t="shared" si="2"/>
        <v>20</v>
      </c>
      <c r="C24" s="29" t="s">
        <v>49</v>
      </c>
      <c r="D24" s="56">
        <v>13</v>
      </c>
      <c r="E24" s="53" t="s">
        <v>14</v>
      </c>
      <c r="F24" s="54" t="s">
        <v>50</v>
      </c>
      <c r="G24" s="46">
        <v>11</v>
      </c>
      <c r="H24" s="47">
        <v>8.41</v>
      </c>
      <c r="I24" s="48">
        <v>33</v>
      </c>
      <c r="J24" s="49"/>
      <c r="K24" s="50"/>
      <c r="L24" s="55">
        <v>0</v>
      </c>
      <c r="M24" s="52">
        <v>0</v>
      </c>
      <c r="N24" s="45">
        <v>161</v>
      </c>
      <c r="O24" s="50">
        <v>18</v>
      </c>
      <c r="P24" s="55">
        <v>23</v>
      </c>
      <c r="Q24" s="52">
        <v>25</v>
      </c>
      <c r="R24" s="45">
        <v>-8</v>
      </c>
      <c r="S24" s="50">
        <v>0</v>
      </c>
      <c r="T24" s="41">
        <f t="shared" si="0"/>
        <v>87</v>
      </c>
      <c r="U24" s="42">
        <f t="shared" si="1"/>
        <v>14.5</v>
      </c>
    </row>
    <row r="25" spans="2:21" s="27" customFormat="1" ht="15" x14ac:dyDescent="0.25">
      <c r="B25" s="28">
        <f t="shared" si="2"/>
        <v>21</v>
      </c>
      <c r="C25" s="29" t="s">
        <v>51</v>
      </c>
      <c r="D25" s="30">
        <v>11</v>
      </c>
      <c r="E25" s="31" t="s">
        <v>14</v>
      </c>
      <c r="F25" s="40" t="s">
        <v>52</v>
      </c>
      <c r="G25" s="33">
        <v>17</v>
      </c>
      <c r="H25" s="34">
        <v>9.66</v>
      </c>
      <c r="I25" s="35">
        <v>10</v>
      </c>
      <c r="J25" s="36"/>
      <c r="K25" s="37"/>
      <c r="L25" s="38">
        <v>0</v>
      </c>
      <c r="M25" s="39">
        <v>0</v>
      </c>
      <c r="N25" s="40">
        <v>150</v>
      </c>
      <c r="O25" s="37">
        <v>25</v>
      </c>
      <c r="P25" s="38">
        <v>20</v>
      </c>
      <c r="Q25" s="39">
        <v>34</v>
      </c>
      <c r="R25" s="40">
        <v>-6</v>
      </c>
      <c r="S25" s="37">
        <v>0</v>
      </c>
      <c r="T25" s="41">
        <f t="shared" si="0"/>
        <v>86</v>
      </c>
      <c r="U25" s="42">
        <f t="shared" si="1"/>
        <v>14.333333333333332</v>
      </c>
    </row>
    <row r="26" spans="2:21" s="27" customFormat="1" ht="15" x14ac:dyDescent="0.25">
      <c r="B26" s="28">
        <f t="shared" si="2"/>
        <v>22</v>
      </c>
      <c r="C26" s="60" t="s">
        <v>53</v>
      </c>
      <c r="D26" s="80">
        <v>16</v>
      </c>
      <c r="E26" s="53" t="s">
        <v>54</v>
      </c>
      <c r="F26" s="45">
        <v>0</v>
      </c>
      <c r="G26" s="46">
        <v>0</v>
      </c>
      <c r="H26" s="47">
        <v>8.42</v>
      </c>
      <c r="I26" s="48">
        <v>18</v>
      </c>
      <c r="J26" s="49"/>
      <c r="K26" s="50"/>
      <c r="L26" s="55">
        <v>0</v>
      </c>
      <c r="M26" s="52">
        <v>0</v>
      </c>
      <c r="N26" s="45">
        <v>138</v>
      </c>
      <c r="O26" s="50">
        <v>3</v>
      </c>
      <c r="P26" s="55">
        <v>20</v>
      </c>
      <c r="Q26" s="52">
        <v>16</v>
      </c>
      <c r="R26" s="45">
        <v>16</v>
      </c>
      <c r="S26" s="50">
        <v>35</v>
      </c>
      <c r="T26" s="41">
        <f t="shared" si="0"/>
        <v>72</v>
      </c>
      <c r="U26" s="42">
        <f t="shared" si="1"/>
        <v>12</v>
      </c>
    </row>
    <row r="27" spans="2:21" s="27" customFormat="1" ht="15" x14ac:dyDescent="0.25">
      <c r="B27" s="28">
        <f t="shared" si="2"/>
        <v>23</v>
      </c>
      <c r="C27" s="29" t="s">
        <v>55</v>
      </c>
      <c r="D27" s="56">
        <v>14</v>
      </c>
      <c r="E27" s="53" t="s">
        <v>14</v>
      </c>
      <c r="F27" s="54" t="s">
        <v>56</v>
      </c>
      <c r="G27" s="50">
        <v>0</v>
      </c>
      <c r="H27" s="47">
        <v>9.01</v>
      </c>
      <c r="I27" s="52">
        <v>15</v>
      </c>
      <c r="J27" s="78"/>
      <c r="K27" s="79"/>
      <c r="L27" s="55">
        <v>2</v>
      </c>
      <c r="M27" s="52">
        <v>0</v>
      </c>
      <c r="N27" s="45">
        <v>128</v>
      </c>
      <c r="O27" s="50">
        <v>5</v>
      </c>
      <c r="P27" s="55">
        <v>18</v>
      </c>
      <c r="Q27" s="52">
        <v>16</v>
      </c>
      <c r="R27" s="45">
        <v>15</v>
      </c>
      <c r="S27" s="50">
        <v>34</v>
      </c>
      <c r="T27" s="41">
        <f t="shared" si="0"/>
        <v>70</v>
      </c>
      <c r="U27" s="42">
        <f t="shared" si="1"/>
        <v>11.666666666666666</v>
      </c>
    </row>
    <row r="28" spans="2:21" s="27" customFormat="1" ht="15" x14ac:dyDescent="0.25">
      <c r="B28" s="28">
        <f t="shared" si="2"/>
        <v>24</v>
      </c>
      <c r="C28" s="29" t="s">
        <v>57</v>
      </c>
      <c r="D28" s="56">
        <v>17</v>
      </c>
      <c r="E28" s="53" t="s">
        <v>14</v>
      </c>
      <c r="F28" s="45" t="s">
        <v>58</v>
      </c>
      <c r="G28" s="69">
        <v>9</v>
      </c>
      <c r="H28" s="47">
        <v>8.75</v>
      </c>
      <c r="I28" s="70">
        <v>10</v>
      </c>
      <c r="J28" s="45"/>
      <c r="K28" s="71"/>
      <c r="L28" s="55">
        <v>15</v>
      </c>
      <c r="M28" s="70">
        <v>14</v>
      </c>
      <c r="N28" s="45">
        <v>132</v>
      </c>
      <c r="O28" s="69">
        <v>1</v>
      </c>
      <c r="P28" s="55">
        <v>19</v>
      </c>
      <c r="Q28" s="70">
        <v>15</v>
      </c>
      <c r="R28" s="45">
        <v>10</v>
      </c>
      <c r="S28" s="69">
        <v>20</v>
      </c>
      <c r="T28" s="72">
        <f t="shared" si="0"/>
        <v>69</v>
      </c>
      <c r="U28" s="42">
        <f t="shared" si="1"/>
        <v>11.5</v>
      </c>
    </row>
    <row r="29" spans="2:21" s="59" customFormat="1" ht="15" x14ac:dyDescent="0.25">
      <c r="B29" s="28">
        <f t="shared" si="2"/>
        <v>25</v>
      </c>
      <c r="C29" s="29" t="s">
        <v>59</v>
      </c>
      <c r="D29" s="56">
        <v>13</v>
      </c>
      <c r="E29" s="53" t="s">
        <v>14</v>
      </c>
      <c r="F29" s="81" t="s">
        <v>60</v>
      </c>
      <c r="G29" s="46">
        <v>3</v>
      </c>
      <c r="H29" s="47">
        <v>9.07</v>
      </c>
      <c r="I29" s="48">
        <v>16</v>
      </c>
      <c r="J29" s="49"/>
      <c r="K29" s="50"/>
      <c r="L29" s="55">
        <v>0</v>
      </c>
      <c r="M29" s="52">
        <v>0</v>
      </c>
      <c r="N29" s="45">
        <v>134</v>
      </c>
      <c r="O29" s="50">
        <v>7</v>
      </c>
      <c r="P29" s="55">
        <v>24</v>
      </c>
      <c r="Q29" s="52">
        <v>27</v>
      </c>
      <c r="R29" s="45">
        <v>5</v>
      </c>
      <c r="S29" s="50">
        <v>14</v>
      </c>
      <c r="T29" s="41">
        <f t="shared" si="0"/>
        <v>67</v>
      </c>
      <c r="U29" s="42">
        <f t="shared" si="1"/>
        <v>11.166666666666666</v>
      </c>
    </row>
    <row r="30" spans="2:21" s="59" customFormat="1" ht="15" x14ac:dyDescent="0.25">
      <c r="B30" s="28">
        <f t="shared" si="2"/>
        <v>26</v>
      </c>
      <c r="C30" s="29" t="s">
        <v>61</v>
      </c>
      <c r="D30" s="56">
        <v>16</v>
      </c>
      <c r="E30" s="53" t="s">
        <v>14</v>
      </c>
      <c r="F30" s="82" t="s">
        <v>62</v>
      </c>
      <c r="G30" s="69">
        <v>0</v>
      </c>
      <c r="H30" s="47">
        <v>9.4</v>
      </c>
      <c r="I30" s="70">
        <v>0</v>
      </c>
      <c r="J30" s="45"/>
      <c r="K30" s="71"/>
      <c r="L30" s="55">
        <v>0</v>
      </c>
      <c r="M30" s="70">
        <v>0</v>
      </c>
      <c r="N30" s="45">
        <v>129</v>
      </c>
      <c r="O30" s="69">
        <v>0</v>
      </c>
      <c r="P30" s="55">
        <v>24</v>
      </c>
      <c r="Q30" s="70">
        <v>24</v>
      </c>
      <c r="R30" s="45">
        <v>13</v>
      </c>
      <c r="S30" s="69">
        <v>26</v>
      </c>
      <c r="T30" s="72">
        <f t="shared" si="0"/>
        <v>50</v>
      </c>
      <c r="U30" s="42">
        <f t="shared" si="1"/>
        <v>8.3333333333333321</v>
      </c>
    </row>
    <row r="31" spans="2:21" s="59" customFormat="1" ht="15" x14ac:dyDescent="0.25">
      <c r="B31" s="28">
        <f t="shared" si="2"/>
        <v>27</v>
      </c>
      <c r="C31" s="29" t="s">
        <v>63</v>
      </c>
      <c r="D31" s="56">
        <v>16</v>
      </c>
      <c r="E31" s="53" t="s">
        <v>14</v>
      </c>
      <c r="F31" s="45" t="s">
        <v>64</v>
      </c>
      <c r="G31" s="83">
        <v>0</v>
      </c>
      <c r="H31" s="47">
        <v>8.75</v>
      </c>
      <c r="I31" s="84">
        <v>10</v>
      </c>
      <c r="J31" s="45"/>
      <c r="K31" s="71"/>
      <c r="L31" s="55">
        <v>11</v>
      </c>
      <c r="M31" s="70">
        <v>8</v>
      </c>
      <c r="N31" s="45">
        <v>143</v>
      </c>
      <c r="O31" s="69">
        <v>4</v>
      </c>
      <c r="P31" s="55">
        <v>21</v>
      </c>
      <c r="Q31" s="70">
        <v>18</v>
      </c>
      <c r="R31" s="45">
        <v>5</v>
      </c>
      <c r="S31" s="69">
        <v>10</v>
      </c>
      <c r="T31" s="41">
        <f t="shared" si="0"/>
        <v>50</v>
      </c>
      <c r="U31" s="42">
        <f t="shared" si="1"/>
        <v>8.3333333333333321</v>
      </c>
    </row>
    <row r="32" spans="2:21" s="27" customFormat="1" ht="15" x14ac:dyDescent="0.25">
      <c r="B32" s="28">
        <f t="shared" si="2"/>
        <v>28</v>
      </c>
      <c r="C32" s="60" t="s">
        <v>65</v>
      </c>
      <c r="D32" s="43">
        <v>13</v>
      </c>
      <c r="E32" s="44" t="s">
        <v>14</v>
      </c>
      <c r="F32" s="82" t="s">
        <v>66</v>
      </c>
      <c r="G32" s="46">
        <v>0</v>
      </c>
      <c r="H32" s="47">
        <v>12.4</v>
      </c>
      <c r="I32" s="48">
        <v>0</v>
      </c>
      <c r="J32" s="49"/>
      <c r="K32" s="50"/>
      <c r="L32" s="51">
        <v>1</v>
      </c>
      <c r="M32" s="52">
        <v>0</v>
      </c>
      <c r="N32" s="45">
        <v>139</v>
      </c>
      <c r="O32" s="50">
        <v>8</v>
      </c>
      <c r="P32" s="51">
        <v>20</v>
      </c>
      <c r="Q32" s="52">
        <v>19</v>
      </c>
      <c r="R32" s="45">
        <v>9</v>
      </c>
      <c r="S32" s="50">
        <v>7</v>
      </c>
      <c r="T32" s="41">
        <f t="shared" si="0"/>
        <v>34</v>
      </c>
      <c r="U32" s="42">
        <f t="shared" si="1"/>
        <v>5.6666666666666661</v>
      </c>
    </row>
    <row r="33" spans="2:21" s="27" customFormat="1" ht="15.75" thickBot="1" x14ac:dyDescent="0.3">
      <c r="B33" s="28">
        <f t="shared" si="2"/>
        <v>29</v>
      </c>
      <c r="C33" s="85" t="s">
        <v>67</v>
      </c>
      <c r="D33" s="86">
        <v>18</v>
      </c>
      <c r="E33" s="87" t="s">
        <v>14</v>
      </c>
      <c r="F33" s="88" t="s">
        <v>68</v>
      </c>
      <c r="G33" s="89"/>
      <c r="H33" s="90">
        <v>8.52</v>
      </c>
      <c r="I33" s="91"/>
      <c r="J33" s="92"/>
      <c r="K33" s="93"/>
      <c r="L33" s="94">
        <v>11</v>
      </c>
      <c r="M33" s="95"/>
      <c r="N33" s="96">
        <v>165</v>
      </c>
      <c r="O33" s="97"/>
      <c r="P33" s="94">
        <v>27</v>
      </c>
      <c r="Q33" s="95"/>
      <c r="R33" s="96">
        <v>21</v>
      </c>
      <c r="S33" s="97"/>
      <c r="T33" s="98">
        <f t="shared" si="0"/>
        <v>0</v>
      </c>
      <c r="U33" s="99">
        <f t="shared" si="1"/>
        <v>0</v>
      </c>
    </row>
    <row r="34" spans="2:21" s="27" customFormat="1" ht="15.75" thickBot="1" x14ac:dyDescent="0.3">
      <c r="B34" s="100"/>
      <c r="C34" s="101"/>
      <c r="D34" s="102"/>
      <c r="E34" s="100"/>
      <c r="F34" s="103"/>
      <c r="G34" s="104"/>
      <c r="H34" s="105"/>
      <c r="I34" s="104"/>
      <c r="J34" s="100"/>
      <c r="K34" s="106"/>
      <c r="L34" s="103"/>
      <c r="M34" s="106"/>
      <c r="N34" s="103"/>
      <c r="O34" s="106"/>
      <c r="P34" s="103"/>
      <c r="Q34" s="106"/>
      <c r="R34" s="103"/>
      <c r="S34" s="106"/>
      <c r="T34" s="107"/>
      <c r="U34" s="108"/>
    </row>
    <row r="35" spans="2:21" s="11" customFormat="1" ht="23.25" thickBot="1" x14ac:dyDescent="0.25">
      <c r="B35" s="109" t="s">
        <v>0</v>
      </c>
      <c r="C35" s="110" t="s">
        <v>1</v>
      </c>
      <c r="D35" s="111" t="s">
        <v>2</v>
      </c>
      <c r="E35" s="110" t="s">
        <v>3</v>
      </c>
      <c r="F35" s="196" t="s">
        <v>4</v>
      </c>
      <c r="G35" s="197"/>
      <c r="H35" s="198" t="s">
        <v>5</v>
      </c>
      <c r="I35" s="199"/>
      <c r="J35" s="196" t="s">
        <v>6</v>
      </c>
      <c r="K35" s="197"/>
      <c r="L35" s="198" t="s">
        <v>7</v>
      </c>
      <c r="M35" s="199"/>
      <c r="N35" s="196" t="s">
        <v>8</v>
      </c>
      <c r="O35" s="197"/>
      <c r="P35" s="198" t="s">
        <v>9</v>
      </c>
      <c r="Q35" s="199"/>
      <c r="R35" s="196" t="s">
        <v>10</v>
      </c>
      <c r="S35" s="197"/>
      <c r="T35" s="112" t="s">
        <v>11</v>
      </c>
      <c r="U35" s="113" t="s">
        <v>12</v>
      </c>
    </row>
    <row r="36" spans="2:21" s="27" customFormat="1" ht="15" x14ac:dyDescent="0.25">
      <c r="B36" s="114">
        <v>1</v>
      </c>
      <c r="C36" s="115" t="s">
        <v>69</v>
      </c>
      <c r="D36" s="116">
        <v>17</v>
      </c>
      <c r="E36" s="117" t="s">
        <v>70</v>
      </c>
      <c r="F36" s="118" t="s">
        <v>71</v>
      </c>
      <c r="G36" s="119">
        <v>37</v>
      </c>
      <c r="H36" s="120">
        <v>6.5</v>
      </c>
      <c r="I36" s="121">
        <v>65</v>
      </c>
      <c r="J36" s="122"/>
      <c r="K36" s="123"/>
      <c r="L36" s="124">
        <v>18</v>
      </c>
      <c r="M36" s="125">
        <v>54</v>
      </c>
      <c r="N36" s="126">
        <v>265</v>
      </c>
      <c r="O36" s="127">
        <v>65</v>
      </c>
      <c r="P36" s="124">
        <v>39</v>
      </c>
      <c r="Q36" s="125">
        <v>50</v>
      </c>
      <c r="R36" s="128">
        <v>30.5</v>
      </c>
      <c r="S36" s="123">
        <v>68</v>
      </c>
      <c r="T36" s="129">
        <f t="shared" ref="T36:T56" si="3">SUM(G36,I36,M36,O36,Q36,S36)</f>
        <v>339</v>
      </c>
      <c r="U36" s="130">
        <f t="shared" ref="U36:U56" si="4">PRODUCT(T36,1/6)</f>
        <v>56.5</v>
      </c>
    </row>
    <row r="37" spans="2:21" s="27" customFormat="1" ht="15" x14ac:dyDescent="0.25">
      <c r="B37" s="53">
        <f>SUM(B36,1)</f>
        <v>2</v>
      </c>
      <c r="C37" s="131" t="s">
        <v>72</v>
      </c>
      <c r="D37" s="132">
        <v>15</v>
      </c>
      <c r="E37" s="133" t="s">
        <v>70</v>
      </c>
      <c r="F37" s="55" t="s">
        <v>73</v>
      </c>
      <c r="G37" s="48">
        <v>24</v>
      </c>
      <c r="H37" s="47">
        <v>6.5</v>
      </c>
      <c r="I37" s="134">
        <v>69</v>
      </c>
      <c r="J37" s="135"/>
      <c r="K37" s="136"/>
      <c r="L37" s="45">
        <v>20</v>
      </c>
      <c r="M37" s="137">
        <v>63</v>
      </c>
      <c r="N37" s="138">
        <v>245</v>
      </c>
      <c r="O37" s="139">
        <v>57</v>
      </c>
      <c r="P37" s="45">
        <v>43</v>
      </c>
      <c r="Q37" s="137">
        <v>62</v>
      </c>
      <c r="R37" s="55">
        <v>12</v>
      </c>
      <c r="S37" s="136">
        <v>32</v>
      </c>
      <c r="T37" s="41">
        <f t="shared" si="3"/>
        <v>307</v>
      </c>
      <c r="U37" s="42">
        <f t="shared" si="4"/>
        <v>51.166666666666664</v>
      </c>
    </row>
    <row r="38" spans="2:21" s="27" customFormat="1" ht="15" x14ac:dyDescent="0.25">
      <c r="B38" s="53">
        <f t="shared" ref="B38:B56" si="5">SUM(B37,1)</f>
        <v>3</v>
      </c>
      <c r="C38" s="131" t="s">
        <v>74</v>
      </c>
      <c r="D38" s="140">
        <v>17</v>
      </c>
      <c r="E38" s="133" t="s">
        <v>70</v>
      </c>
      <c r="F38" s="141" t="s">
        <v>75</v>
      </c>
      <c r="G38" s="52">
        <v>23</v>
      </c>
      <c r="H38" s="47">
        <v>6.64</v>
      </c>
      <c r="I38" s="142">
        <v>62</v>
      </c>
      <c r="J38" s="68"/>
      <c r="K38" s="143"/>
      <c r="L38" s="45">
        <v>20</v>
      </c>
      <c r="M38" s="142">
        <v>59</v>
      </c>
      <c r="N38" s="138">
        <v>267</v>
      </c>
      <c r="O38" s="52">
        <v>66</v>
      </c>
      <c r="P38" s="45">
        <v>37</v>
      </c>
      <c r="Q38" s="142">
        <v>44</v>
      </c>
      <c r="R38" s="55">
        <v>17</v>
      </c>
      <c r="S38" s="144">
        <v>44</v>
      </c>
      <c r="T38" s="41">
        <f t="shared" si="3"/>
        <v>298</v>
      </c>
      <c r="U38" s="42">
        <f t="shared" si="4"/>
        <v>49.666666666666664</v>
      </c>
    </row>
    <row r="39" spans="2:21" s="27" customFormat="1" ht="15" x14ac:dyDescent="0.25">
      <c r="B39" s="53">
        <f t="shared" si="5"/>
        <v>4</v>
      </c>
      <c r="C39" s="145" t="s">
        <v>76</v>
      </c>
      <c r="D39" s="146">
        <v>16</v>
      </c>
      <c r="E39" s="133" t="s">
        <v>70</v>
      </c>
      <c r="F39" s="55" t="s">
        <v>77</v>
      </c>
      <c r="G39" s="48">
        <v>23</v>
      </c>
      <c r="H39" s="47">
        <v>6.68</v>
      </c>
      <c r="I39" s="147">
        <v>62</v>
      </c>
      <c r="J39" s="51"/>
      <c r="K39" s="144"/>
      <c r="L39" s="45">
        <v>13</v>
      </c>
      <c r="M39" s="142">
        <v>38</v>
      </c>
      <c r="N39" s="138">
        <v>249</v>
      </c>
      <c r="O39" s="52">
        <v>58</v>
      </c>
      <c r="P39" s="45">
        <v>29</v>
      </c>
      <c r="Q39" s="142">
        <v>30</v>
      </c>
      <c r="R39" s="55">
        <v>13</v>
      </c>
      <c r="S39" s="144">
        <v>35</v>
      </c>
      <c r="T39" s="41">
        <f t="shared" si="3"/>
        <v>246</v>
      </c>
      <c r="U39" s="42">
        <f t="shared" si="4"/>
        <v>41</v>
      </c>
    </row>
    <row r="40" spans="2:21" s="59" customFormat="1" ht="15" x14ac:dyDescent="0.25">
      <c r="B40" s="53">
        <f t="shared" si="5"/>
        <v>5</v>
      </c>
      <c r="C40" s="131" t="s">
        <v>78</v>
      </c>
      <c r="D40" s="140">
        <v>17</v>
      </c>
      <c r="E40" s="133" t="s">
        <v>70</v>
      </c>
      <c r="F40" s="141" t="s">
        <v>79</v>
      </c>
      <c r="G40" s="48">
        <v>28</v>
      </c>
      <c r="H40" s="47">
        <v>6.87</v>
      </c>
      <c r="I40" s="147">
        <v>53</v>
      </c>
      <c r="J40" s="51"/>
      <c r="K40" s="144"/>
      <c r="L40" s="45">
        <v>12</v>
      </c>
      <c r="M40" s="142">
        <v>30</v>
      </c>
      <c r="N40" s="138">
        <v>247</v>
      </c>
      <c r="O40" s="52">
        <v>52</v>
      </c>
      <c r="P40" s="45">
        <v>33</v>
      </c>
      <c r="Q40" s="142">
        <v>36</v>
      </c>
      <c r="R40" s="55">
        <v>9</v>
      </c>
      <c r="S40" s="144">
        <v>24</v>
      </c>
      <c r="T40" s="41">
        <f t="shared" si="3"/>
        <v>223</v>
      </c>
      <c r="U40" s="42">
        <f t="shared" si="4"/>
        <v>37.166666666666664</v>
      </c>
    </row>
    <row r="41" spans="2:21" s="59" customFormat="1" ht="15" x14ac:dyDescent="0.25">
      <c r="B41" s="53">
        <f t="shared" si="5"/>
        <v>6</v>
      </c>
      <c r="C41" s="145" t="s">
        <v>80</v>
      </c>
      <c r="D41" s="148">
        <v>15</v>
      </c>
      <c r="E41" s="133" t="s">
        <v>70</v>
      </c>
      <c r="F41" s="149">
        <v>2.8770833333333335E-3</v>
      </c>
      <c r="G41" s="48">
        <v>22</v>
      </c>
      <c r="H41" s="47">
        <v>7.14</v>
      </c>
      <c r="I41" s="147">
        <v>53</v>
      </c>
      <c r="J41" s="51"/>
      <c r="K41" s="144"/>
      <c r="L41" s="45">
        <v>10</v>
      </c>
      <c r="M41" s="142">
        <v>30</v>
      </c>
      <c r="N41" s="138">
        <v>230</v>
      </c>
      <c r="O41" s="52">
        <v>45</v>
      </c>
      <c r="P41" s="45">
        <v>27</v>
      </c>
      <c r="Q41" s="142">
        <v>26</v>
      </c>
      <c r="R41" s="55">
        <v>15</v>
      </c>
      <c r="S41" s="144">
        <v>41</v>
      </c>
      <c r="T41" s="41">
        <f t="shared" si="3"/>
        <v>217</v>
      </c>
      <c r="U41" s="42">
        <f t="shared" si="4"/>
        <v>36.166666666666664</v>
      </c>
    </row>
    <row r="42" spans="2:21" s="151" customFormat="1" ht="15" x14ac:dyDescent="0.25">
      <c r="B42" s="53">
        <f t="shared" si="5"/>
        <v>7</v>
      </c>
      <c r="C42" s="150" t="s">
        <v>81</v>
      </c>
      <c r="D42" s="146">
        <v>14</v>
      </c>
      <c r="E42" s="133" t="s">
        <v>70</v>
      </c>
      <c r="F42" s="55" t="s">
        <v>82</v>
      </c>
      <c r="G42" s="52">
        <v>16</v>
      </c>
      <c r="H42" s="47">
        <v>7.23</v>
      </c>
      <c r="I42" s="142">
        <v>53</v>
      </c>
      <c r="J42" s="51"/>
      <c r="K42" s="144"/>
      <c r="L42" s="45">
        <v>16</v>
      </c>
      <c r="M42" s="142">
        <v>57</v>
      </c>
      <c r="N42" s="138">
        <v>213</v>
      </c>
      <c r="O42" s="52">
        <v>33</v>
      </c>
      <c r="P42" s="45">
        <v>31</v>
      </c>
      <c r="Q42" s="142">
        <v>36</v>
      </c>
      <c r="R42" s="55">
        <v>5</v>
      </c>
      <c r="S42" s="144">
        <v>20</v>
      </c>
      <c r="T42" s="72">
        <f t="shared" si="3"/>
        <v>215</v>
      </c>
      <c r="U42" s="42">
        <f t="shared" si="4"/>
        <v>35.833333333333329</v>
      </c>
    </row>
    <row r="43" spans="2:21" s="59" customFormat="1" ht="15" x14ac:dyDescent="0.25">
      <c r="B43" s="53">
        <f t="shared" si="5"/>
        <v>8</v>
      </c>
      <c r="C43" s="152" t="s">
        <v>83</v>
      </c>
      <c r="D43" s="153">
        <v>14</v>
      </c>
      <c r="E43" s="154" t="s">
        <v>70</v>
      </c>
      <c r="F43" s="124" t="s">
        <v>84</v>
      </c>
      <c r="G43" s="155">
        <v>21</v>
      </c>
      <c r="H43" s="120">
        <v>7.74</v>
      </c>
      <c r="I43" s="119">
        <v>35</v>
      </c>
      <c r="J43" s="156"/>
      <c r="K43" s="157"/>
      <c r="L43" s="128">
        <v>16</v>
      </c>
      <c r="M43" s="127">
        <v>57</v>
      </c>
      <c r="N43" s="124">
        <v>212</v>
      </c>
      <c r="O43" s="157">
        <v>32</v>
      </c>
      <c r="P43" s="128">
        <v>30</v>
      </c>
      <c r="Q43" s="127">
        <v>34</v>
      </c>
      <c r="R43" s="124">
        <v>7</v>
      </c>
      <c r="S43" s="157">
        <v>24</v>
      </c>
      <c r="T43" s="129">
        <f t="shared" si="3"/>
        <v>203</v>
      </c>
      <c r="U43" s="130">
        <f t="shared" si="4"/>
        <v>33.833333333333329</v>
      </c>
    </row>
    <row r="44" spans="2:21" s="27" customFormat="1" ht="15" x14ac:dyDescent="0.25">
      <c r="B44" s="53">
        <f t="shared" si="5"/>
        <v>9</v>
      </c>
      <c r="C44" s="60" t="s">
        <v>85</v>
      </c>
      <c r="D44" s="61">
        <v>14</v>
      </c>
      <c r="E44" s="53" t="s">
        <v>70</v>
      </c>
      <c r="F44" s="62">
        <v>2.8708333333333333E-3</v>
      </c>
      <c r="G44" s="155">
        <v>24</v>
      </c>
      <c r="H44" s="120">
        <v>6.87</v>
      </c>
      <c r="I44" s="158">
        <v>62</v>
      </c>
      <c r="J44" s="156"/>
      <c r="K44" s="125"/>
      <c r="L44" s="128">
        <v>9</v>
      </c>
      <c r="M44" s="123">
        <v>30</v>
      </c>
      <c r="N44" s="159">
        <v>202</v>
      </c>
      <c r="O44" s="157">
        <v>24</v>
      </c>
      <c r="P44" s="128">
        <v>31</v>
      </c>
      <c r="Q44" s="123">
        <v>36</v>
      </c>
      <c r="R44" s="124">
        <v>7</v>
      </c>
      <c r="S44" s="125">
        <v>24</v>
      </c>
      <c r="T44" s="129">
        <f t="shared" si="3"/>
        <v>200</v>
      </c>
      <c r="U44" s="130">
        <f t="shared" si="4"/>
        <v>33.333333333333329</v>
      </c>
    </row>
    <row r="45" spans="2:21" s="27" customFormat="1" ht="15" x14ac:dyDescent="0.25">
      <c r="B45" s="53">
        <f t="shared" si="5"/>
        <v>10</v>
      </c>
      <c r="C45" s="29" t="s">
        <v>86</v>
      </c>
      <c r="D45" s="43">
        <v>11</v>
      </c>
      <c r="E45" s="44" t="s">
        <v>70</v>
      </c>
      <c r="F45" s="75" t="s">
        <v>87</v>
      </c>
      <c r="G45" s="33">
        <v>17</v>
      </c>
      <c r="H45" s="34">
        <v>7.84</v>
      </c>
      <c r="I45" s="160">
        <v>50</v>
      </c>
      <c r="J45" s="36"/>
      <c r="K45" s="161"/>
      <c r="L45" s="38">
        <v>2</v>
      </c>
      <c r="M45" s="162">
        <v>17</v>
      </c>
      <c r="N45" s="163">
        <v>180</v>
      </c>
      <c r="O45" s="37">
        <v>30</v>
      </c>
      <c r="P45" s="38">
        <v>27</v>
      </c>
      <c r="Q45" s="162">
        <v>43</v>
      </c>
      <c r="R45" s="40">
        <v>7</v>
      </c>
      <c r="S45" s="161">
        <v>30</v>
      </c>
      <c r="T45" s="41">
        <f t="shared" si="3"/>
        <v>187</v>
      </c>
      <c r="U45" s="42">
        <f t="shared" si="4"/>
        <v>31.166666666666664</v>
      </c>
    </row>
    <row r="46" spans="2:21" s="27" customFormat="1" ht="15" x14ac:dyDescent="0.25">
      <c r="B46" s="53">
        <f t="shared" si="5"/>
        <v>11</v>
      </c>
      <c r="C46" s="60" t="s">
        <v>88</v>
      </c>
      <c r="D46" s="43">
        <v>13</v>
      </c>
      <c r="E46" s="44" t="s">
        <v>70</v>
      </c>
      <c r="F46" s="45" t="s">
        <v>89</v>
      </c>
      <c r="G46" s="46">
        <v>24</v>
      </c>
      <c r="H46" s="47">
        <v>7.16</v>
      </c>
      <c r="I46" s="164">
        <v>60</v>
      </c>
      <c r="J46" s="49"/>
      <c r="K46" s="142"/>
      <c r="L46" s="51">
        <v>5</v>
      </c>
      <c r="M46" s="144">
        <v>20</v>
      </c>
      <c r="N46" s="165">
        <v>194</v>
      </c>
      <c r="O46" s="50">
        <v>25</v>
      </c>
      <c r="P46" s="51">
        <v>29</v>
      </c>
      <c r="Q46" s="144">
        <v>36</v>
      </c>
      <c r="R46" s="45">
        <v>2</v>
      </c>
      <c r="S46" s="142">
        <v>8</v>
      </c>
      <c r="T46" s="41">
        <f t="shared" si="3"/>
        <v>173</v>
      </c>
      <c r="U46" s="42">
        <f t="shared" si="4"/>
        <v>28.833333333333332</v>
      </c>
    </row>
    <row r="47" spans="2:21" s="27" customFormat="1" ht="15" x14ac:dyDescent="0.25">
      <c r="B47" s="53">
        <f t="shared" si="5"/>
        <v>12</v>
      </c>
      <c r="C47" s="60" t="s">
        <v>90</v>
      </c>
      <c r="D47" s="80">
        <v>16</v>
      </c>
      <c r="E47" s="166" t="s">
        <v>70</v>
      </c>
      <c r="F47" s="45" t="s">
        <v>91</v>
      </c>
      <c r="G47" s="46">
        <v>12</v>
      </c>
      <c r="H47" s="47">
        <v>7.34</v>
      </c>
      <c r="I47" s="167">
        <v>42</v>
      </c>
      <c r="J47" s="168"/>
      <c r="K47" s="106"/>
      <c r="L47" s="55">
        <v>9</v>
      </c>
      <c r="M47" s="169">
        <v>26</v>
      </c>
      <c r="N47" s="165">
        <v>227</v>
      </c>
      <c r="O47" s="170">
        <v>37</v>
      </c>
      <c r="P47" s="55">
        <v>37</v>
      </c>
      <c r="Q47" s="169">
        <v>47</v>
      </c>
      <c r="R47" s="45">
        <v>-6</v>
      </c>
      <c r="S47" s="106">
        <v>0</v>
      </c>
      <c r="T47" s="41">
        <f t="shared" si="3"/>
        <v>164</v>
      </c>
      <c r="U47" s="42">
        <f t="shared" si="4"/>
        <v>27.333333333333332</v>
      </c>
    </row>
    <row r="48" spans="2:21" s="27" customFormat="1" ht="15" x14ac:dyDescent="0.25">
      <c r="B48" s="53">
        <f t="shared" si="5"/>
        <v>13</v>
      </c>
      <c r="C48" s="29" t="s">
        <v>92</v>
      </c>
      <c r="D48" s="43">
        <v>13</v>
      </c>
      <c r="E48" s="53" t="s">
        <v>70</v>
      </c>
      <c r="F48" s="54" t="s">
        <v>93</v>
      </c>
      <c r="G48" s="69">
        <v>12</v>
      </c>
      <c r="H48" s="47">
        <v>8.2799999999999994</v>
      </c>
      <c r="I48" s="171">
        <v>24</v>
      </c>
      <c r="J48" s="76"/>
      <c r="K48" s="172"/>
      <c r="L48" s="55">
        <v>6</v>
      </c>
      <c r="M48" s="171">
        <v>23</v>
      </c>
      <c r="N48" s="165">
        <v>193</v>
      </c>
      <c r="O48" s="69">
        <v>24</v>
      </c>
      <c r="P48" s="55">
        <v>31</v>
      </c>
      <c r="Q48" s="171">
        <v>40</v>
      </c>
      <c r="R48" s="45">
        <v>14</v>
      </c>
      <c r="S48" s="173">
        <v>41</v>
      </c>
      <c r="T48" s="41">
        <f t="shared" si="3"/>
        <v>164</v>
      </c>
      <c r="U48" s="42">
        <f t="shared" si="4"/>
        <v>27.333333333333332</v>
      </c>
    </row>
    <row r="49" spans="2:21" s="174" customFormat="1" ht="15" x14ac:dyDescent="0.25">
      <c r="B49" s="53">
        <f t="shared" si="5"/>
        <v>14</v>
      </c>
      <c r="C49" s="60" t="s">
        <v>94</v>
      </c>
      <c r="D49" s="61">
        <v>15</v>
      </c>
      <c r="E49" s="53" t="s">
        <v>70</v>
      </c>
      <c r="F49" s="62">
        <v>2.9502314814814812E-3</v>
      </c>
      <c r="G49" s="50">
        <v>20</v>
      </c>
      <c r="H49" s="47">
        <v>7.45</v>
      </c>
      <c r="I49" s="52">
        <v>38</v>
      </c>
      <c r="J49" s="66"/>
      <c r="K49" s="67"/>
      <c r="L49" s="55">
        <v>3</v>
      </c>
      <c r="M49" s="52">
        <v>7</v>
      </c>
      <c r="N49" s="45">
        <v>212</v>
      </c>
      <c r="O49" s="50">
        <v>27</v>
      </c>
      <c r="P49" s="55">
        <v>28</v>
      </c>
      <c r="Q49" s="52">
        <v>28</v>
      </c>
      <c r="R49" s="45">
        <v>13</v>
      </c>
      <c r="S49" s="50">
        <v>35</v>
      </c>
      <c r="T49" s="41">
        <f t="shared" si="3"/>
        <v>155</v>
      </c>
      <c r="U49" s="42">
        <f t="shared" si="4"/>
        <v>25.833333333333332</v>
      </c>
    </row>
    <row r="50" spans="2:21" s="59" customFormat="1" ht="15" x14ac:dyDescent="0.25">
      <c r="B50" s="53">
        <f t="shared" si="5"/>
        <v>15</v>
      </c>
      <c r="C50" s="175" t="s">
        <v>95</v>
      </c>
      <c r="D50" s="176">
        <v>14</v>
      </c>
      <c r="E50" s="154" t="s">
        <v>70</v>
      </c>
      <c r="F50" s="118" t="s">
        <v>96</v>
      </c>
      <c r="G50" s="155">
        <v>19</v>
      </c>
      <c r="H50" s="120">
        <v>6.87</v>
      </c>
      <c r="I50" s="158">
        <v>62</v>
      </c>
      <c r="J50" s="156"/>
      <c r="K50" s="125"/>
      <c r="L50" s="128">
        <v>5</v>
      </c>
      <c r="M50" s="123">
        <v>16</v>
      </c>
      <c r="N50" s="159">
        <v>202</v>
      </c>
      <c r="O50" s="157">
        <v>24</v>
      </c>
      <c r="P50" s="128">
        <v>30</v>
      </c>
      <c r="Q50" s="123">
        <v>34</v>
      </c>
      <c r="R50" s="124">
        <v>-6</v>
      </c>
      <c r="S50" s="125">
        <v>0</v>
      </c>
      <c r="T50" s="129">
        <f t="shared" si="3"/>
        <v>155</v>
      </c>
      <c r="U50" s="130">
        <f t="shared" si="4"/>
        <v>25.833333333333332</v>
      </c>
    </row>
    <row r="51" spans="2:21" s="27" customFormat="1" ht="15" x14ac:dyDescent="0.25">
      <c r="B51" s="53">
        <f t="shared" si="5"/>
        <v>16</v>
      </c>
      <c r="C51" s="60" t="s">
        <v>97</v>
      </c>
      <c r="D51" s="43">
        <v>12</v>
      </c>
      <c r="E51" s="44" t="s">
        <v>70</v>
      </c>
      <c r="F51" s="124" t="s">
        <v>98</v>
      </c>
      <c r="G51" s="155">
        <v>22</v>
      </c>
      <c r="H51" s="120">
        <v>7.76</v>
      </c>
      <c r="I51" s="158">
        <v>50</v>
      </c>
      <c r="J51" s="156"/>
      <c r="K51" s="125"/>
      <c r="L51" s="122">
        <v>0</v>
      </c>
      <c r="M51" s="123">
        <v>0</v>
      </c>
      <c r="N51" s="159">
        <v>184</v>
      </c>
      <c r="O51" s="157">
        <v>27</v>
      </c>
      <c r="P51" s="122">
        <v>30</v>
      </c>
      <c r="Q51" s="123">
        <v>44</v>
      </c>
      <c r="R51" s="124">
        <v>1</v>
      </c>
      <c r="S51" s="125">
        <v>12</v>
      </c>
      <c r="T51" s="129">
        <f t="shared" si="3"/>
        <v>155</v>
      </c>
      <c r="U51" s="130">
        <f t="shared" si="4"/>
        <v>25.833333333333332</v>
      </c>
    </row>
    <row r="52" spans="2:21" s="27" customFormat="1" ht="15" x14ac:dyDescent="0.25">
      <c r="B52" s="53">
        <f t="shared" si="5"/>
        <v>17</v>
      </c>
      <c r="C52" s="60" t="s">
        <v>99</v>
      </c>
      <c r="D52" s="43">
        <v>12</v>
      </c>
      <c r="E52" s="44" t="s">
        <v>70</v>
      </c>
      <c r="F52" s="177" t="s">
        <v>100</v>
      </c>
      <c r="G52" s="46">
        <v>15</v>
      </c>
      <c r="H52" s="120">
        <v>8.0299999999999994</v>
      </c>
      <c r="I52" s="164">
        <v>42</v>
      </c>
      <c r="J52" s="49"/>
      <c r="K52" s="142"/>
      <c r="L52" s="51">
        <v>0</v>
      </c>
      <c r="M52" s="144">
        <v>0</v>
      </c>
      <c r="N52" s="165">
        <v>171</v>
      </c>
      <c r="O52" s="50">
        <v>20</v>
      </c>
      <c r="P52" s="51">
        <v>26</v>
      </c>
      <c r="Q52" s="144">
        <v>36</v>
      </c>
      <c r="R52" s="45">
        <v>7</v>
      </c>
      <c r="S52" s="142">
        <v>24</v>
      </c>
      <c r="T52" s="41">
        <f t="shared" si="3"/>
        <v>137</v>
      </c>
      <c r="U52" s="42">
        <f t="shared" si="4"/>
        <v>22.833333333333332</v>
      </c>
    </row>
    <row r="53" spans="2:21" s="27" customFormat="1" ht="15" x14ac:dyDescent="0.25">
      <c r="B53" s="53">
        <f t="shared" si="5"/>
        <v>18</v>
      </c>
      <c r="C53" s="60" t="s">
        <v>101</v>
      </c>
      <c r="D53" s="61">
        <v>14</v>
      </c>
      <c r="E53" s="53" t="s">
        <v>70</v>
      </c>
      <c r="F53" s="62">
        <v>3.0329861111111109E-3</v>
      </c>
      <c r="G53" s="178" t="s">
        <v>102</v>
      </c>
      <c r="H53" s="47">
        <v>8.2200000000000006</v>
      </c>
      <c r="I53" s="179" t="s">
        <v>103</v>
      </c>
      <c r="J53" s="49"/>
      <c r="K53" s="142"/>
      <c r="L53" s="55">
        <v>5</v>
      </c>
      <c r="M53" s="144">
        <v>16</v>
      </c>
      <c r="N53" s="165">
        <v>202</v>
      </c>
      <c r="O53" s="50">
        <v>24</v>
      </c>
      <c r="P53" s="55">
        <v>33</v>
      </c>
      <c r="Q53" s="144">
        <v>40</v>
      </c>
      <c r="R53" s="45">
        <v>-22</v>
      </c>
      <c r="S53" s="142">
        <v>0</v>
      </c>
      <c r="T53" s="72">
        <f t="shared" si="3"/>
        <v>80</v>
      </c>
      <c r="U53" s="42">
        <f t="shared" si="4"/>
        <v>13.333333333333332</v>
      </c>
    </row>
    <row r="54" spans="2:21" s="27" customFormat="1" ht="15" x14ac:dyDescent="0.25">
      <c r="B54" s="53">
        <f t="shared" si="5"/>
        <v>19</v>
      </c>
      <c r="C54" s="29" t="s">
        <v>104</v>
      </c>
      <c r="D54" s="56">
        <v>12</v>
      </c>
      <c r="E54" s="166" t="s">
        <v>70</v>
      </c>
      <c r="F54" s="54" t="s">
        <v>105</v>
      </c>
      <c r="G54" s="69">
        <v>8</v>
      </c>
      <c r="H54" s="47">
        <v>9.07</v>
      </c>
      <c r="I54" s="180">
        <v>12</v>
      </c>
      <c r="J54" s="181"/>
      <c r="K54" s="182"/>
      <c r="L54" s="55">
        <v>0</v>
      </c>
      <c r="M54" s="180">
        <v>0</v>
      </c>
      <c r="N54" s="165">
        <v>152</v>
      </c>
      <c r="O54" s="183">
        <v>12</v>
      </c>
      <c r="P54" s="55">
        <v>30</v>
      </c>
      <c r="Q54" s="180">
        <v>44</v>
      </c>
      <c r="R54" s="45">
        <v>-8</v>
      </c>
      <c r="S54" s="184">
        <v>0</v>
      </c>
      <c r="T54" s="41">
        <f t="shared" si="3"/>
        <v>76</v>
      </c>
      <c r="U54" s="42">
        <f t="shared" si="4"/>
        <v>12.666666666666666</v>
      </c>
    </row>
    <row r="55" spans="2:21" s="27" customFormat="1" ht="15" x14ac:dyDescent="0.25">
      <c r="B55" s="53">
        <f t="shared" si="5"/>
        <v>20</v>
      </c>
      <c r="C55" s="29" t="s">
        <v>106</v>
      </c>
      <c r="D55" s="56">
        <v>17</v>
      </c>
      <c r="E55" s="53" t="s">
        <v>70</v>
      </c>
      <c r="F55" s="45" t="s">
        <v>107</v>
      </c>
      <c r="G55" s="69">
        <v>7</v>
      </c>
      <c r="H55" s="47">
        <v>8.67</v>
      </c>
      <c r="I55" s="171">
        <v>2</v>
      </c>
      <c r="J55" s="45"/>
      <c r="K55" s="165"/>
      <c r="L55" s="55">
        <v>11</v>
      </c>
      <c r="M55" s="171">
        <v>26</v>
      </c>
      <c r="N55" s="165">
        <v>206</v>
      </c>
      <c r="O55" s="69">
        <v>18</v>
      </c>
      <c r="P55" s="55">
        <v>26</v>
      </c>
      <c r="Q55" s="171">
        <v>22</v>
      </c>
      <c r="R55" s="45">
        <v>-10</v>
      </c>
      <c r="S55" s="173">
        <v>0</v>
      </c>
      <c r="T55" s="72">
        <f t="shared" si="3"/>
        <v>75</v>
      </c>
      <c r="U55" s="42">
        <f t="shared" si="4"/>
        <v>12.5</v>
      </c>
    </row>
    <row r="56" spans="2:21" s="174" customFormat="1" ht="15.75" thickBot="1" x14ac:dyDescent="0.3">
      <c r="B56" s="53">
        <f t="shared" si="5"/>
        <v>21</v>
      </c>
      <c r="C56" s="185" t="s">
        <v>108</v>
      </c>
      <c r="D56" s="186">
        <v>13</v>
      </c>
      <c r="E56" s="187" t="s">
        <v>70</v>
      </c>
      <c r="F56" s="188" t="s">
        <v>109</v>
      </c>
      <c r="G56" s="189">
        <v>1</v>
      </c>
      <c r="H56" s="190">
        <v>9.6</v>
      </c>
      <c r="I56" s="191">
        <v>1</v>
      </c>
      <c r="J56" s="188"/>
      <c r="K56" s="186"/>
      <c r="L56" s="192">
        <v>0</v>
      </c>
      <c r="M56" s="191">
        <v>0</v>
      </c>
      <c r="N56" s="186">
        <v>134</v>
      </c>
      <c r="O56" s="189">
        <v>2</v>
      </c>
      <c r="P56" s="192">
        <v>21</v>
      </c>
      <c r="Q56" s="191">
        <v>20</v>
      </c>
      <c r="R56" s="188">
        <v>1</v>
      </c>
      <c r="S56" s="193">
        <v>12</v>
      </c>
      <c r="T56" s="194">
        <f t="shared" si="3"/>
        <v>36</v>
      </c>
      <c r="U56" s="195">
        <f t="shared" si="4"/>
        <v>6</v>
      </c>
    </row>
  </sheetData>
  <mergeCells count="15">
    <mergeCell ref="C2:U2"/>
    <mergeCell ref="F4:G4"/>
    <mergeCell ref="H4:I4"/>
    <mergeCell ref="J4:K4"/>
    <mergeCell ref="L4:M4"/>
    <mergeCell ref="N4:O4"/>
    <mergeCell ref="P4:Q4"/>
    <mergeCell ref="R4:S4"/>
    <mergeCell ref="R35:S35"/>
    <mergeCell ref="F35:G35"/>
    <mergeCell ref="H35:I35"/>
    <mergeCell ref="J35:K35"/>
    <mergeCell ref="L35:M35"/>
    <mergeCell ref="N35:O35"/>
    <mergeCell ref="P35:Q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1Klass</dc:creator>
  <cp:lastModifiedBy>пк</cp:lastModifiedBy>
  <dcterms:created xsi:type="dcterms:W3CDTF">2022-03-10T03:14:36Z</dcterms:created>
  <dcterms:modified xsi:type="dcterms:W3CDTF">2022-03-11T00:04:54Z</dcterms:modified>
</cp:coreProperties>
</file>